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<sst xmlns="http://schemas.openxmlformats.org/spreadsheetml/2006/main" count="586" uniqueCount="401">
  <si>
    <t xml:space="preserve">КГБУСО «Территориа-льный центр социальной помощи семье и детям
 г. Рубцовска»
</t>
  </si>
  <si>
    <t>24.</t>
  </si>
  <si>
    <t>ДЦП «О мерах по улучшению качества жизни граждан пожилого возраста в Алтайском крае» на 2011-2013 годы</t>
  </si>
  <si>
    <t>73.</t>
  </si>
  <si>
    <t>ООО «Алтайтранс-маш-сервис»</t>
  </si>
  <si>
    <t>организация и внедрение в практику работы с пожилыми людьми мобильных бригад для оказания неотложных социальных услуг и обеспечение их автотранспортом; льготное лекарственное обеспечение репрессированных граждан и тружеников тыла; организация и проведение краевого методического семинара по совершенствованию социального обслуживания граждан пожилого возраста</t>
  </si>
  <si>
    <t>25.</t>
  </si>
  <si>
    <t>улучшение качества жизни граждан пожилого возраста и инвалидов города Рубцовска посредством системной организации их обучения и самозанятости</t>
  </si>
  <si>
    <t xml:space="preserve">ДЦП  «Социализации семей с детьми-инвалидами и с ограниченными возможностями в Алтайском крае» на  2013-2017 годы (проект) </t>
  </si>
  <si>
    <t>улучшение качества и повышение эффективности реализуемых программ социальной адаптации и реабилитации семей с детьми-инвалидами и с ограниченными возможностями здоровья через расширение сети социальных контактов данных семей;</t>
  </si>
  <si>
    <t xml:space="preserve">Строительство банно-прачечного комбината на базе КГБСУСО «Рубцовский специальный дом - интерната для престарелых и инвалидов» (г.Рубцовск ул. Р.Зорге, 157) </t>
  </si>
  <si>
    <t>26.</t>
  </si>
  <si>
    <t>27.</t>
  </si>
  <si>
    <t>улучшение обслуживания проживающего контингента и качества предоставления бытовых услуг</t>
  </si>
  <si>
    <t>КГБСУСО «Рубцовский специальный дом - интерната для престарелых и инвалидов»</t>
  </si>
  <si>
    <t>ремонт тепломагистрали и электромагистрали между административным и административно-бытовым зданиями, замена деревянных окон на окна из ПВХ, обшивка сайдингом с утеплением зданий, находящихся в оперативном управлении КГБУСО Территориальный центр социальной помощи семье и детям г. Рубцовска</t>
  </si>
  <si>
    <t>18.</t>
  </si>
  <si>
    <t>19.1.</t>
  </si>
  <si>
    <t>40.1</t>
  </si>
  <si>
    <t>40.2</t>
  </si>
  <si>
    <t>41.1</t>
  </si>
  <si>
    <t>45.1</t>
  </si>
  <si>
    <t>89.</t>
  </si>
  <si>
    <t>90.</t>
  </si>
  <si>
    <t>Проведение энергосберегающих мероприятий для повышения энергетической эффективности здания КГБУСО «Территориальный центр социальной помощи семье и детям г. Рубцовска» в рамках ДЦП «Энергосбережение и повышение энергетической эффективности в Алтайском крае» на 2011-2015 годы и на перспективу до 2020 года</t>
  </si>
  <si>
    <t>28.</t>
  </si>
  <si>
    <t>Безопасность населения</t>
  </si>
  <si>
    <t>29.</t>
  </si>
  <si>
    <t>Строительство на территории МБОУ "Средняя образовательная школа №11" актового зала и учебных мастерских</t>
  </si>
  <si>
    <t>строительство актового зала и учебных мастерских  позволит проводить активную  досуговую работу с учащимися,  внеклассные мероприятия, конференции и семинары</t>
  </si>
  <si>
    <t>обеспечение судебных участков: информационными услугами, справочно-правовых систем; знаками почтовой оплаты и оплата услуг почтовой связи; бланками исполнительных листов; оплата предоставления судебным участкам права пользования Интернетом</t>
  </si>
  <si>
    <t>30.</t>
  </si>
  <si>
    <t>31.</t>
  </si>
  <si>
    <t>МЦП «Повышение противопожарной устойчивости города Рубцовска» на 2011-2015 годы</t>
  </si>
  <si>
    <t xml:space="preserve">МЦП «Повышение безопасности дорожного движения в г.Рубцовске на 2011 - 2015 годы» </t>
  </si>
  <si>
    <t>МЦП «Профилактика преступлений и иных правонарушений в городе Рубцовске Алтайского края» на 2012 - 2014 годы</t>
  </si>
  <si>
    <t>МО МВД России «Рубцовский»</t>
  </si>
  <si>
    <t xml:space="preserve">уменьшение удельного веса преступлений, совершенных несовершеннолетними, в структуре общей преступности до 0,5%;
уменьшение удельного веса преступлений, совершенных лицами, ранее совершавшими преступления, в структуре общей преступности до 0,9%;
уменьшение количества преступлений, совершенных на улицах и в других общественных местах до 9,5%;
уменьшение количества преступлений, совершенных лицами в состоянии алкогольного, наркотического и иных видов опьянения до 11%
</t>
  </si>
  <si>
    <t>улучшение состояния внутридворовых территорий</t>
  </si>
  <si>
    <t>МКУ «Управление культуры, спорта и молодежной политики»        г. Рубцовска; МКУ «Управление образования»      г. Рубцовска</t>
  </si>
  <si>
    <t>муниципального образования город Рубцовск Алтайского края на 2013-2025 годы</t>
  </si>
  <si>
    <t>План мероприятий Программы социально-экономического развития                                                                              муниципального образования город Рубцовск Алтайского края на 2013-2017 годы</t>
  </si>
  <si>
    <t>Программа «Комплексное развитие систем коммунальной инфраструктуры в городе Рубцовске» на 2012-2015 годы</t>
  </si>
  <si>
    <t>ДЦП «Развитие водоснабжения, водоотведения и очистки сточных вод в Алтайском крае» на 2011-2017 годы</t>
  </si>
  <si>
    <t>Адинитстрация города Рубцовска (управление по ЖКДХ и благоустрой-ству Администрации города Рубцовска); МКУ «УКС г.Рубцовска»</t>
  </si>
  <si>
    <t>Администрация города Рубцовска (управление по ЖКДХ и благоустрой-ству Администрации города Рубцовска); МКУ «УКС г.Рубцовска»</t>
  </si>
  <si>
    <t>Администрация города Рубцовска (управление по ЖКДХ и благоустрой-ству Администрации города Рубцовска);</t>
  </si>
  <si>
    <t xml:space="preserve">МЦП «Капитальный ремонт многоквартирных домов в городе Рубцовске» на 2012-2013 годы </t>
  </si>
  <si>
    <t xml:space="preserve">Администрация города Рубцовска (управление Администрации города Рубцовска по промышленности, энергетике, транспорту, развитию предпринимательства и труду); </t>
  </si>
  <si>
    <t>сокращение расходов на потребление энергоресурсов муниципальных учреждений и Администрации города Рубцовска</t>
  </si>
  <si>
    <t xml:space="preserve">Администрация города Рубцовска (управление Администрации города Рубцовска по промышленности, энергетике, транспорту, развитию предпринима-тельства и труду); Муниципаль-ное унитарное троллейбусное предприятие муниципаль-ного образования «Город Рубцовск»  </t>
  </si>
  <si>
    <t>Администрация города Рубцовска (управление Администра-ции города Рубцовска по промышленности, энергетике, транспорту, развитию предпринимательства и труду);</t>
  </si>
  <si>
    <t xml:space="preserve">ИП Азаров А.П.;
ИП Носков А.В
</t>
  </si>
  <si>
    <t xml:space="preserve">ИП Пестерева Л.А.;
ИП Зопунян Г.Г.
</t>
  </si>
  <si>
    <t>ИП Шахов С.Г.;                      ИП Шахова Т.Е.</t>
  </si>
  <si>
    <t xml:space="preserve">ИП Мишенин А.Ф.;
ИП Мишенина О.И.
</t>
  </si>
  <si>
    <t>ИП Дегтярева Е.П.</t>
  </si>
  <si>
    <t>ИП Фролов Е.А.;                ИП Фролова А.Г.</t>
  </si>
  <si>
    <t xml:space="preserve">Строительство магазина непродовольственных товаров
по ул. Баумана, 1
</t>
  </si>
  <si>
    <t>ОАО «Рубцовский мясокомбинат»</t>
  </si>
  <si>
    <t xml:space="preserve">Администрация города Рубцовска (комитет Администра-ции города Рубцовска по архитектуре и градострои-тельству)           </t>
  </si>
  <si>
    <t>Администрация города Рубцовска (комитет Администра-ции города Рубцовска по управлению имуществом)</t>
  </si>
  <si>
    <t xml:space="preserve">Администрация города Рубцовска (управление по ЖКДХ и благоустрой-ству Администрации города Рубцовска) </t>
  </si>
  <si>
    <t xml:space="preserve">предпринима-тельства и труду) </t>
  </si>
  <si>
    <t>Администрация города Рубцовска (управление по ЖКДХ и благоустрой-ству Администрации города Рубцовска)</t>
  </si>
  <si>
    <t xml:space="preserve">снижение транспортного риска (количество лиц, погибших в результате дорожно-транспортных происшествий, на 10 тыс. транспортных средств);
снижение социального риска (количество лиц, погибших в результате дорожно-транспортных происшествий на 100 тыс. чел. населения);
снижение тяжести последствий (количества лиц, погибших в результате дорожно-транспортных происшествий, на 100 пострадавших);
сокращение количества мест концентрации дорожно-транспортных происшествий;
сокращение количества дорожно-транспортных происшествий с участием водителей, стаж управления транспортным средством которых не превышает 3 лет;
сокращение количества детей, пострадавших в результате дорожно-транспортных происшествий по собственной неосторожности
</t>
  </si>
  <si>
    <t>ОГИБДД  МО МВД России «Рубцовский»</t>
  </si>
  <si>
    <t>МУ «Управление по делам ГОЧС города Рубцовска»</t>
  </si>
  <si>
    <t>Создание машин на базе шасси 521М1</t>
  </si>
  <si>
    <t>Производство и реализация сельскохозяйственных тракторов «Беларус-2103», «Беларус-1502»</t>
  </si>
  <si>
    <t>Производство и реализация сельскохозяйственных тракторов «К744Р1»</t>
  </si>
  <si>
    <t>Техническое перевооружение и модернизация производства для ВВТ</t>
  </si>
  <si>
    <t>усовершенствование технологии металлообработки корпусов и средне и крупногабаритных деталей и узлов изделий</t>
  </si>
  <si>
    <t>«Армата» (Модернизация бронекорпусного и штамповочных производств)</t>
  </si>
  <si>
    <t>увеличение номенклатуры и качества выпускаемой продукции</t>
  </si>
  <si>
    <t>ОАО «Мельник»</t>
  </si>
  <si>
    <t>Расширение и модернизация складских площадок под готовую продукцию</t>
  </si>
  <si>
    <t>создание 17 рабочих мест</t>
  </si>
  <si>
    <t>Реконструкция автомобильных подъездных путей под большегрузные автомобили</t>
  </si>
  <si>
    <t>улучшение состояния автомобильных подъездных путей</t>
  </si>
  <si>
    <t>Монтаж линии по производству белково-минеральных витаминных добавок</t>
  </si>
  <si>
    <t>Расширение складских и элеваторных ёмкостей</t>
  </si>
  <si>
    <t>Строительство зерносушилки и приёмной точки для подсолнечника</t>
  </si>
  <si>
    <t>рост объёмов хранения подсолнечника</t>
  </si>
  <si>
    <t xml:space="preserve">увеличение стабильности работы предприятия, снижение себестоимости продукции </t>
  </si>
  <si>
    <t xml:space="preserve">ежегодно: снижать угрозу возникновения пожаров на 0,7%; снижать время прибытия к месту пожара на 0,7%; снижать время локализации пожаров на 0,2% и ликвидации пожаров на 0,6%, а также реализовать систему мер по предупреждению и ликвидации пожаров
</t>
  </si>
  <si>
    <t>32.</t>
  </si>
  <si>
    <t>МЦП «Комплексные меры противодействия злоупотреблению наркотиками и их незаконному обороту в  городе Рубцовске»  
на 2010-2013 годы</t>
  </si>
  <si>
    <t>повышение уровня профессиональной компетентности педагогических и руководящих работников муниципальной системы образования и создание условий для закрепления молодых специалистов в муниципальных образовательных учреждениях города (увеличение доли молодых специалистов до 24%)</t>
  </si>
  <si>
    <t>обеспечение детей и подростков оптимальным питанием высокого качества, улучшение  состояния здоровья детей на 10% по показателям заболеваний, зависящих от качества потребляемой пищи и увеличение охвата горячим питанием учащихся муниципальных общеобразовательных учреждений до 100%</t>
  </si>
  <si>
    <t>МКУ «Управление культуры, спорта и молодежной политики»        г. Рубцовска</t>
  </si>
  <si>
    <t xml:space="preserve">МЦП «Молодежь города Рубцовска» на 2012 - 2014 годы и ВЦП «Молодежь Алтая» на 2011 - 2013 годы </t>
  </si>
  <si>
    <t>ДЦП «Преодоление последствий ядерных испытаний на Семипалатинском полигоне» на 2011-2015 годы</t>
  </si>
  <si>
    <t>ВЦП «Совершенствование деятельности института мировой юстиции на территории Алтайского края» на 2011-2013 годы</t>
  </si>
  <si>
    <t>МЦП «Поддержка и развитие малого и среднего предпринимательства в городе Рубцовске» на 2011 – 2013 годы</t>
  </si>
  <si>
    <t>МКУ «УКС г.Рубцовска»;     МКУ «Управление культуры, спорта и молодежной политики»            г. Рубцовска</t>
  </si>
  <si>
    <t xml:space="preserve">Управление социальной защиты населения по городу Рубцовску
</t>
  </si>
  <si>
    <t xml:space="preserve">материальной помощи в денежной  форме (единовременной денежной      помощи) малоимущим гражданам, выплата ежемесячного пособия на ребенка; материальная поддержка ежегодно около 2 тысяч малоимущих семей, воспитывающих детей, обеспечение оздоровления (в лагерях различных типов) детей из семей, находящихся  в трудной жизненной ситуации  </t>
  </si>
  <si>
    <r>
      <t>за счет местного бюджета:</t>
    </r>
    <r>
      <rPr>
        <sz val="9"/>
        <rFont val="Times New Roman"/>
        <family val="1"/>
      </rPr>
      <t xml:space="preserve"> оказание в натуральной форме помощи малоимущим: талоны в организации общественного питания, на хлеб, на продукты питания, на канцелярские товары для учащихся школ, на предоставление продуктов питания, одежды, обуви; оказание социальных услуг;  содействие в реабилитации социально незащищенных граждан посредством организации мероприятий для малоимущих, посвященных: Дню пожилых людей; Дню отца; Дню семьи; Дню матери; Дню инвалида; Дню защиты детей; Дню Победы; новогодним каникулам; </t>
    </r>
    <r>
      <rPr>
        <b/>
        <sz val="9"/>
        <rFont val="Times New Roman"/>
        <family val="1"/>
      </rPr>
      <t>за счет краевого бюджета:</t>
    </r>
    <r>
      <rPr>
        <sz val="9"/>
        <rFont val="Times New Roman"/>
        <family val="1"/>
      </rPr>
      <t xml:space="preserve"> ежегодно материальная поддержка около  20 тысяч семей с низкими доходами в виде предоставления субсидий на оплату жилого  помещения   и коммунальных услуг,   </t>
    </r>
  </si>
  <si>
    <t>Итого по мероприятиям цели 2.</t>
  </si>
  <si>
    <t xml:space="preserve">Цель 3.Обеспечение устойчивого функционирования и развития инфраструктуры города </t>
  </si>
  <si>
    <t>33.</t>
  </si>
  <si>
    <t>к Комплексной программе социально-экономического развития</t>
  </si>
  <si>
    <r>
      <t xml:space="preserve">обеспечение условий для модернизации системы дошкольного образования в городе Рубцовске и удовлетворение потребности граждан в доступном и качественном дошкольном образовании; </t>
    </r>
    <r>
      <rPr>
        <b/>
        <sz val="9"/>
        <rFont val="Times New Roman"/>
        <family val="1"/>
      </rPr>
      <t>кроме того за счет краевого бюджета:</t>
    </r>
    <r>
      <rPr>
        <sz val="9"/>
        <rFont val="Times New Roman"/>
        <family val="1"/>
      </rPr>
      <t xml:space="preserve"> ежегодно на выплату стимулирующих надбавок педагогическим работникам муниципальных дошкольных образовательных учреждений - 8,907 млн.руб.; </t>
    </r>
  </si>
  <si>
    <t>39.</t>
  </si>
  <si>
    <r>
      <t xml:space="preserve">за счет местного бюджета: </t>
    </r>
    <r>
      <rPr>
        <sz val="9"/>
        <rFont val="Times New Roman"/>
        <family val="1"/>
      </rPr>
      <t xml:space="preserve">обеспечение доступности качественного общего образования, развитие системы оценки качества образования и создание условий для улучшения организации качества воспитательного процесса  за </t>
    </r>
    <r>
      <rPr>
        <b/>
        <sz val="9"/>
        <rFont val="Times New Roman"/>
        <family val="1"/>
      </rPr>
      <t xml:space="preserve"> счет краевого бюджета: </t>
    </r>
    <r>
      <rPr>
        <sz val="9"/>
        <rFont val="Times New Roman"/>
        <family val="1"/>
      </rPr>
      <t>организация конкурсов, слетов, сборов во время каникул для одаренных детей и молодежи, выплата премий талантливой молодежи; оказание финансовой поддержки одаренной молодежи; социальная поддержка студенческой молодежи.</t>
    </r>
  </si>
  <si>
    <t xml:space="preserve">МЦП «Содействие занятости населения города Рубцовска» на 2011 - 2013 годы </t>
  </si>
  <si>
    <t>создание условий на единственном в городе спортивном плоскостном сооружении открытого типа, площадь и вместимость которого позволяет проведение масштабных зрелищных культурно-массовых и спортивных мероприятий, включая международные и  российские</t>
  </si>
  <si>
    <t>Жилищно - коммунальное хозяйство</t>
  </si>
  <si>
    <t>МЦП «Демографическое развитие города Рубцовска» на 2011-2015 годы и КЦП «Демографическое развитие Алтайского края» на 2010 - 2015 годы</t>
  </si>
  <si>
    <t>улучшение экологического состояния; качества и надежности тепло- и водоснабжения; снижение потерь и утечек; снижение расходов топлива, расхода эл.энергии</t>
  </si>
  <si>
    <t>МУП «Рубцовский водоканал»</t>
  </si>
  <si>
    <t>охват всеми видами организованного отдыха, оздоровления и занятости детей 65%  детей школьного возраста, укрепление здоровья детей, снижение острой и хронической заболеваемости на 10% и увеличение количества детей, находящихся в трудной жизненной ситуации, охваченных организованными формами отдыха, оздоровления и занятости в каникулярное время до 90%</t>
  </si>
  <si>
    <t>14.1.</t>
  </si>
  <si>
    <t>14.2.</t>
  </si>
  <si>
    <t>14.3.</t>
  </si>
  <si>
    <t>14.4.</t>
  </si>
  <si>
    <t>14.5.</t>
  </si>
  <si>
    <t>обеспеченность населения централизованными услугами водоснабжения</t>
  </si>
  <si>
    <t>замена или капитальный ремонт 4,2 км уличной канализационной сети</t>
  </si>
  <si>
    <t>МКУ «Управление образования»      г. Рубцовска</t>
  </si>
  <si>
    <t>Строительство канализационного коллектора диаметром 800мм по проспекту Ленина от ул.Сельмашской до КНС-5 в г.Рубцовске, включая проектные работы</t>
  </si>
  <si>
    <t>34.</t>
  </si>
  <si>
    <t>65.</t>
  </si>
  <si>
    <t>66.</t>
  </si>
  <si>
    <t>67.</t>
  </si>
  <si>
    <t>68.</t>
  </si>
  <si>
    <t>69.</t>
  </si>
  <si>
    <t>70.</t>
  </si>
  <si>
    <t>71.</t>
  </si>
  <si>
    <t>72.</t>
  </si>
  <si>
    <t>Итого по мероприятиям цели 4.</t>
  </si>
  <si>
    <t>Техническое перевооружение обеззараживания питьевой воды на насосно-фильтровальной станции в  г.Рубцовска</t>
  </si>
  <si>
    <t xml:space="preserve">улучшение качества и надежности водоснабжения и канализования города </t>
  </si>
  <si>
    <t>35.</t>
  </si>
  <si>
    <t>36.</t>
  </si>
  <si>
    <t xml:space="preserve">Управление Администрации города Рубцовска по ЖКДХ и благоустрой-ству </t>
  </si>
  <si>
    <t>Управление Администрации города Рубцовска по ЖКДХ и благоустрой-ству; МКУ «УКС г.Рубцовска»</t>
  </si>
  <si>
    <t xml:space="preserve">Реконструкция путепровода через железнодорожные пути по ул. Калинина </t>
  </si>
  <si>
    <t xml:space="preserve">Реконструкция котельной № 5, пер.Фруктовый, д.6  </t>
  </si>
  <si>
    <t>устранение аварийного состояния путепровода через железнодорожные пути, связывающего западную и центральную части города и позволяющего  осуществлять сообщение с периферийными территориями южной жилой застройки посредством  3 автобусных маршрутов № 6, 6к, 30;восстановление безопасного транспортного движения по перевозке грузов и населения</t>
  </si>
  <si>
    <t xml:space="preserve">реконструкция 1,306км тепловых сетей обеспечит надежную и долговременную работу теплопровода, снижение тепловых потерь
</t>
  </si>
  <si>
    <t xml:space="preserve">реконструкция котельной на 3 водогрейных котлах с установленной мощностью 2,07 Гкал./час. </t>
  </si>
  <si>
    <t>улучшение условий жизнедеятельности населения города, подвергшегося действию  вследствие ядерных испытаний на Семипалатинском полигоне</t>
  </si>
  <si>
    <t>37.</t>
  </si>
  <si>
    <t>38.</t>
  </si>
  <si>
    <t>МЦП «Переселение граждан из аварийного жилищного фонда в городе Рубцовске» 2012-2013 годы</t>
  </si>
  <si>
    <t>МЦП «Модернизация и замена лифтов многоэтажных домов города Рубцовска» на 2012-2014 годы</t>
  </si>
  <si>
    <t xml:space="preserve">модернизация 65 лифтов для обеспечения безопасности при их эксплуатации </t>
  </si>
  <si>
    <t>качественное улучшение  жилищных условий 408 жителей города;  ливидация 6175,2 кв.м аварийного жилищного фонда</t>
  </si>
  <si>
    <t>улучшение технического состояния 45 многоквартирных домов</t>
  </si>
  <si>
    <t>ДЦП «Комплексное развитие систем коммунальной инфраструктуры Алтайского края» на 2011-2013 годы</t>
  </si>
  <si>
    <t>обеспечение жителей города коммунальными услугами нормативного качества</t>
  </si>
  <si>
    <t>40.</t>
  </si>
  <si>
    <t>снижение расхода угля на выработку 1Гкал; снижение расхода электроэнергии на на выработку 1Гкал; снижение тепловых потерь</t>
  </si>
  <si>
    <t>Модернизация котельных № 1, 4, 5, 10 в г.Рубцовске</t>
  </si>
  <si>
    <t>41.</t>
  </si>
  <si>
    <t>МЦП «Энергосбережение и повышения энергетической эффективности организаций муниципального образования «Город Рубцовск» Алтайского края на 2010-2014 годы с перспективой до 2020года»</t>
  </si>
  <si>
    <t>Энергоэффективность в топливно-энергетическом комплексе</t>
  </si>
  <si>
    <t xml:space="preserve">Энергоэффективность предприятий и учреждений бюджетной сферы муниципального образования город Рубцовск Алтайского края </t>
  </si>
  <si>
    <t>МУП «Рубцовские тепловые сети»;                МУП «Рубцовский водоканал»</t>
  </si>
  <si>
    <t>сокращение расходов на потребление энергоресурсов муниципальных предприятий</t>
  </si>
  <si>
    <t>сокращение расходов на потребление энергоресурсов муниципальных предприятий, учреждений и Администрации города на 15 %   в  2014 году к уровню 2009 года</t>
  </si>
  <si>
    <t>76.</t>
  </si>
  <si>
    <t>Обновление основных средств</t>
  </si>
  <si>
    <t>Рубцовский филиал ОАО «Алтайвагон»</t>
  </si>
  <si>
    <t>модернизация производства</t>
  </si>
  <si>
    <t>77.</t>
  </si>
  <si>
    <t>Приобретение оборудования для ускоренного охлаждения хлебобулочных изделиий</t>
  </si>
  <si>
    <t>ОАО «Рубцовский хлебокомби-нат»</t>
  </si>
  <si>
    <t>78.</t>
  </si>
  <si>
    <t>модернизация производства и расширение ассортимента продукции</t>
  </si>
  <si>
    <t>Приобретение отсадочной машины для выработки сдобного печенья</t>
  </si>
  <si>
    <t>79.</t>
  </si>
  <si>
    <t>80.</t>
  </si>
  <si>
    <t>производство новой  продукции, создание 21 дополнительное рабочее  место</t>
  </si>
  <si>
    <t>производство новой  продукции, создание 13 дополнительных рабочих  мест</t>
  </si>
  <si>
    <t>81.</t>
  </si>
  <si>
    <t>Расширение производства почвообрабатывающей сельскохозяйственной техники</t>
  </si>
  <si>
    <t>ОАО «Завод нестандартного оборудования»</t>
  </si>
  <si>
    <t>ЗАО «РЗЗ»</t>
  </si>
  <si>
    <t>82.</t>
  </si>
  <si>
    <t>Производство детской продукции, линейка детского питания</t>
  </si>
  <si>
    <t xml:space="preserve">производство новой продукции, создание 5 дополнительных новых рабочих мест </t>
  </si>
  <si>
    <t>83.</t>
  </si>
  <si>
    <t>Производство мыла</t>
  </si>
  <si>
    <t>84.</t>
  </si>
  <si>
    <t>85.</t>
  </si>
  <si>
    <t>Модернизация производственной линии по выпуску из полиуретана</t>
  </si>
  <si>
    <t>модернизация производства, выпуск инновационной продукции; создание дополнительных 70 рабочих мест</t>
  </si>
  <si>
    <t>Строительство новых производственных площадей</t>
  </si>
  <si>
    <t>новое строительство; создание дополнительных 57 рабочих мест</t>
  </si>
  <si>
    <t>86.</t>
  </si>
  <si>
    <t>модернизация производства; создание дополнительных 57 рабочих мест.</t>
  </si>
  <si>
    <t>Модернизация основных фондов</t>
  </si>
  <si>
    <t>создание доступной среды для детей-инвалидов в школе после выполнения работ  по  переустройству центрального входа со строительством пандуса, заменой дверей с расширением дверных проемов для проезда инвалидов-колясочников, ремонтом аварийных выходов и ремонт санузлов</t>
  </si>
  <si>
    <t xml:space="preserve">Реконструкция магистральных тепловых сетей в г.Рубцовске </t>
  </si>
  <si>
    <t>МКУ «Управление образования» г. Рубцовска;  МКУ «Управление культуры, спорта и молодежной политики»        г. Рубцовска</t>
  </si>
  <si>
    <t>42.</t>
  </si>
  <si>
    <t>43.</t>
  </si>
  <si>
    <t xml:space="preserve">Проведение ремонта дворовых территорий и подъездов к дворовым территориям </t>
  </si>
  <si>
    <t xml:space="preserve">Проведение ремонта дорожного покрытия улично-дорожной сети города </t>
  </si>
  <si>
    <t>улучшение дорожного покрытия улично-дорожной сети города</t>
  </si>
  <si>
    <t>Дорожное хозяйство и транспорт</t>
  </si>
  <si>
    <t>обеспеченность населения жильем к 2015 году 20,6 кв.м на 1 жителя города</t>
  </si>
  <si>
    <t xml:space="preserve">МЦП «Стимулирование развития жилищного строительства в городе Рубцовске» на 2012-2015 годы </t>
  </si>
  <si>
    <t>44.</t>
  </si>
  <si>
    <t>Строительство 5-этажного жилого дома №25 по пр. Ленина, мкр. 33</t>
  </si>
  <si>
    <t xml:space="preserve">МКУ «УКС» г.Рубцовска </t>
  </si>
  <si>
    <t xml:space="preserve">строительство 6465 кв.м. общей жилой площади для обеспечения жильем нуждающихся в улучшении жилищных условий жителей города </t>
  </si>
  <si>
    <t>ООО «Главалтай-строй»</t>
  </si>
  <si>
    <t>46.</t>
  </si>
  <si>
    <t>47.</t>
  </si>
  <si>
    <t>45.</t>
  </si>
  <si>
    <t>Капитально – восстановительный ремонт с модернизацией подвижного состава (троллейбусы)</t>
  </si>
  <si>
    <t>МЦП «Создание условий для предоставления транспортных услуг населению городским электрическим транспортом» на 2012 – 2016 годы и ДЦП «Развитие городского электрического транспорта в Алтайском крае в 2012-2016 годах»</t>
  </si>
  <si>
    <t>Итого по мероприятиям цели 3.</t>
  </si>
  <si>
    <t>48.</t>
  </si>
  <si>
    <t>49.</t>
  </si>
  <si>
    <t>50.</t>
  </si>
  <si>
    <t>Подготовка условий для активизации инвестиционной деятельности на территории города</t>
  </si>
  <si>
    <t xml:space="preserve">МЦП «Развитие градостроительства в городе Рубцовске» на 2011 - 2015 годы </t>
  </si>
  <si>
    <t>вовлечение в градостроительную деятельность 129 га новых территорий в целях жилищного строительства до 2015 года и еще 100 га до 2017 года</t>
  </si>
  <si>
    <t>МЦП «Совершенствование системы учета и управления объектами недвижимости муниципального образования город Рубцовск Алтайского края» на 2012-2014 годы</t>
  </si>
  <si>
    <t>58.</t>
  </si>
  <si>
    <t>Строительство магазина  в 35 метрах северо-восточнее жилого дома по ул. Комсомольской, 83</t>
  </si>
  <si>
    <t xml:space="preserve">Строительство магазина  в 80 метрах восточнее дома по
ул. Алтайской, 27
</t>
  </si>
  <si>
    <t>ввод в 2013 году двухэтажного здания магазина по продаже непродовольственных товаров</t>
  </si>
  <si>
    <t>59.</t>
  </si>
  <si>
    <t>60.</t>
  </si>
  <si>
    <t>Разработка, освоение и организация производства комбинированных почвообрабатывающих орудий УНС-9, КПК-5, БИГ – 3А</t>
  </si>
  <si>
    <t>ИП Изотова С.В.</t>
  </si>
  <si>
    <t>61.</t>
  </si>
  <si>
    <t>9.1.</t>
  </si>
  <si>
    <t>МБОУ "Средняя общеобразовательная школа №22" по ул.Сельмашской, 38В в г.Рубцовске</t>
  </si>
  <si>
    <t xml:space="preserve">ВЦП «Развитие футбола в Алтайском крае» на 2011-2013 годы </t>
  </si>
  <si>
    <t>строительство футбольных полей и площадок с искусственным покрытием</t>
  </si>
  <si>
    <t>Магазин продовольственных товаров с административными помещениями и кафе по   ул.Щетинкина,5</t>
  </si>
  <si>
    <t>ООО «Агромаш»</t>
  </si>
  <si>
    <t xml:space="preserve">ввод в 2013 году здания  общей площадью 692 кв.м., в т.ч. торговой 330 кв.м. </t>
  </si>
  <si>
    <t>ввод в 2013 году объекта общей площадью 334 кв.м., в т.ч. торговой 84 кв.м.</t>
  </si>
  <si>
    <t>ввод в 2013 году здания магазина непродовольственных товаров с парковкой на 12 машиномест, в том числе на 2 места для инвалидов, торговой площадью 148,65 кв.м.</t>
  </si>
  <si>
    <t xml:space="preserve">ввод в 2013 году одноэтажного здания на два магазина непродовольственных товаров по 114,12 кв.м. торговой площадью 
</t>
  </si>
  <si>
    <t>Инвестиционные проекты субъектов малого и среднего предпринимательства по развитию потребительского потенциала города</t>
  </si>
  <si>
    <t>Инвестиционные проекты хозяйствующих субъектов по развитию производственного потенциала города</t>
  </si>
  <si>
    <t xml:space="preserve">Строительство общеобразовательной школы на 550 мест по ул.Федоренко,13 в мкр.1Б г.Рубцовска </t>
  </si>
  <si>
    <t>62.</t>
  </si>
  <si>
    <t>63.</t>
  </si>
  <si>
    <t>64.</t>
  </si>
  <si>
    <t xml:space="preserve">Разработка посевных почвообрабатывающих комплексов </t>
  </si>
  <si>
    <t>Рубцовский филиал ОАО «НПК «Уралвагон-завод</t>
  </si>
  <si>
    <t xml:space="preserve">увеличение продуктового ряда выпуска гражданской продукции; увеличение загрузки предприятия; создание новых рабочих мест
</t>
  </si>
  <si>
    <t xml:space="preserve">оптимизация системы учета и управления объектами недвижимости и земельными участками за счет: проведения кадастровой оценки земель  муниципального образования город Рубцовск Алтайского края; подготке экономических обоснований расчета арендной платы за земельные участки; проведения оценки права аренды земельных участков, предоставляемых с торгов под строительство; проведения  межевания и кадастровых работ по земельным участкам; подготовке технической документации по разделу земельных участков находящихся в муниципальной собственности 
</t>
  </si>
  <si>
    <t>51.</t>
  </si>
  <si>
    <t>52.</t>
  </si>
  <si>
    <t>количества субъектов малого и среднего предпринимательства в 2013 году - 8100 единиц, доля занятых в сфере малого и среднего предпринимательства от общей численности занятых в экономике города - 35,6 %, среднемесячная заработной платы работников в организациях малого и среднего предпринимательства - 9000 руб, доля налоговых поступлений в местный бюджет - 55,6 %</t>
  </si>
  <si>
    <t>ДЦП «Государственная поддержка общественных инициатив и социально ориентированных некоммерческих организаций в Алтайском крае» на 2011-2013 годы</t>
  </si>
  <si>
    <t>организация и проведение конкурса проектов социально ориентированных некоммерческих организаций на предоставление грантов Губернатора Алтайского края по направлениям; предоставление социально ориентированным некоммерческим организациям, осуществляющим социальную деятельность, субсидий на возмещение части затрат, связанных с осуществлением уставной деятельности</t>
  </si>
  <si>
    <t>Разработка, освоение и организация производства оборотных и лесных плугов</t>
  </si>
  <si>
    <t>ОАО «АСМ – Запчасть»</t>
  </si>
  <si>
    <t>74.</t>
  </si>
  <si>
    <t>75.</t>
  </si>
  <si>
    <t>Разработка, освоение и организация производства кормоуборочной техники КОН 2,1; ДП-4,0; косилка-плющилка; грабли-ворошилка-валкователь; пресс-подборщик; кормораздатчик</t>
  </si>
  <si>
    <t>ВЦП «Информационное обеспечение деятельности органов государственной власти Алтайского края по социально-экономическому развитию Алтайского края» на 2012-2014 годы</t>
  </si>
  <si>
    <t>подготовка и размещение в краевых и муниципальных СМИ материалов тематических проектов, предусмотренных ведомственной целевой программы</t>
  </si>
  <si>
    <t>53.</t>
  </si>
  <si>
    <t xml:space="preserve">ввод в 2014 году магазина по продаже хозтоваров и строительных материалов торговой площадью 30 кв.м.
</t>
  </si>
  <si>
    <t>Строительство магазина в 65 метрах южнее жилого дома по ул. Пролетарской, 420</t>
  </si>
  <si>
    <t>55.</t>
  </si>
  <si>
    <t>54.</t>
  </si>
  <si>
    <t>Строительство здания на два магазина по ул. Комсомольская, 149</t>
  </si>
  <si>
    <t>Строительство магазина в  63 метрах севернее пересечения пер. Макаренко и ул. Арычной</t>
  </si>
  <si>
    <t>ООО «Амарант»</t>
  </si>
  <si>
    <t xml:space="preserve">ввод в 2013 году магазина непродовольственных товаров со складскими помещениями торговой площадью 30 кв.м.
</t>
  </si>
  <si>
    <t>56.</t>
  </si>
  <si>
    <t>Строительство здания магазина оптово-розничной торговли</t>
  </si>
  <si>
    <t xml:space="preserve">ввод в 2013 году здания магазина оптово-розничной торговли по продаже строительных материалов со складскими помещениями, торговой площадью 137,5  кв.м.
</t>
  </si>
  <si>
    <t>57.</t>
  </si>
  <si>
    <t>ввод в 2013 году здания магазина непродовольственных товаров с парковкой торговой площадью 206,18 кв.м</t>
  </si>
  <si>
    <t>развитие транспортной и коммунальной инфраструктуры</t>
  </si>
  <si>
    <t>Строительство жилого 9-этажного дома по пер.Улежникова, д 7, г.Рубцовск</t>
  </si>
  <si>
    <t>ввод 5754,64 кв.м. общей жилой площади</t>
  </si>
  <si>
    <t xml:space="preserve">к 2013 году увеличение доли зарегистрированных тяжких и особо тяжких преступлений в количестве зарегистрированных преступлений в сфере незаконного оборота наркотиков  до 70%; увеличение доли больных наркоманией, прошедших лечение и реабилитацию, длительность ремиссии у которых составляет не менее 3 лет, по отношению к общему числу больных наркоманией, прошедших лечение и реабилитацию до 7,5%;  увеличение доли подростков и молодежи в возрасте от 11 до 24 лет, вовлеченных в профилактические мероприятия, по отношению к общей численности лиц указанной категории до 85%
</t>
  </si>
  <si>
    <t>Приложение 1</t>
  </si>
  <si>
    <t>в том числе по источникам финансирования</t>
  </si>
  <si>
    <t>Исполнитель</t>
  </si>
  <si>
    <t>Ожидаемые результаты</t>
  </si>
  <si>
    <t>краевой бюджет</t>
  </si>
  <si>
    <t>внебюджетные источники</t>
  </si>
  <si>
    <t>1.</t>
  </si>
  <si>
    <t>2.</t>
  </si>
  <si>
    <t>№ п/п</t>
  </si>
  <si>
    <t>Наименование мероприятия</t>
  </si>
  <si>
    <t>Срок реализации</t>
  </si>
  <si>
    <t>млн. руб.</t>
  </si>
  <si>
    <t>Цель 1. Создание условий для стабилизации численности и занятости населения</t>
  </si>
  <si>
    <t>3.</t>
  </si>
  <si>
    <t>4.</t>
  </si>
  <si>
    <t>Объем финансирования - всего</t>
  </si>
  <si>
    <t>5.</t>
  </si>
  <si>
    <t>6.</t>
  </si>
  <si>
    <t>КГКУ ЦЗН 
г. Рубцовска</t>
  </si>
  <si>
    <t xml:space="preserve">сдерживание уровня безработицы на уровне 0,9%; сохранение продолжительности безработицы -4,5 мес.; 
достижение уровня  трудоустройства на постоянные рабочие места -40%; 
среднемесячная начисленная заработная плата 1 работника в 2013 году – 14600 руб.
</t>
  </si>
  <si>
    <t>МКУ «Управление культуры, спорта и молодежной политики»           г. Рубцовска</t>
  </si>
  <si>
    <t>обеспечение детей из малоимущих семей молочными смесями в течение первого года жизни; приобретение препаратов, не содержащих фенилаланин.</t>
  </si>
  <si>
    <t>подготовка и издание методических материалов для медицинских работников по вопросам формирования здорового образа жизни; издание материалов просветительского характера для пациентов ЛПУ и центров здоровья</t>
  </si>
  <si>
    <t>2013-2017</t>
  </si>
  <si>
    <t>Итого по мероприятиям цели 1.</t>
  </si>
  <si>
    <t xml:space="preserve">федераль-ный бюджет </t>
  </si>
  <si>
    <t>38.1</t>
  </si>
  <si>
    <t>38.2</t>
  </si>
  <si>
    <t>87.</t>
  </si>
  <si>
    <t>88.</t>
  </si>
  <si>
    <t>ввод в действие футбольного газона площадью размером 110Х70 м, 4 осветительных вышек и трибун на 300 посадочных мест; создание оптимальных условий для проведения тренировочного процесса муниципальной ДЮСШ «Рубцовск» и открытия в городе Рубцовске филиала КГБУДО «СДЮСШОР по футболу Алексея Смертина»; проведение спортивно-массовых мероприятий  и досуговая деятельность населения всех категорий</t>
  </si>
  <si>
    <t>Капремонт муниципального общежития по ул.Громова,30</t>
  </si>
  <si>
    <t>Реконструкция нежилого двухэтажного здания по ул.Федоренко, 1Б</t>
  </si>
  <si>
    <t>улучшение состояния здания переданного в оперативное управление Управлению по делам  ГОЧС г.Рубцовска</t>
  </si>
  <si>
    <t>завершение капремонта 1773 кв.м. общей площади</t>
  </si>
  <si>
    <t xml:space="preserve">ежегодное  улучшение  жилищных условий 65 молодых семей, в том числе с использованием ипотечных жилищных кредитов и займов – 33 семьи;
увеличение доли бюджетных средств, направляемых на строительство индивидуального и приобретение нового жилья, в общем объёме бюджетных средств, выделяемых в рамках муниципальной программы до 24%.
</t>
  </si>
  <si>
    <t xml:space="preserve">создание в городе Рубцовске благоприятных условий для реализации потенциала молодежи;
увеличение общего числа молодых людей - участников мероприятий программы до 14000 человек;
увеличение численности молодых людей - участников волонтёрской деятельности до 600 человек;
увеличение числа посетителей сайта МКУ «Управление культуры, спорта и молодежной политики» г. Рубцовска»  до 8000 человек;
увеличение численности молодых людей, участников программы в сфере гражданского образования, патриотического воспитания, в т.ч. профилактики этнического и религиозного экстремизма до 1500 человек.
</t>
  </si>
  <si>
    <t>Отдел Главного управления Рубцовского межрайонного медицинского округа Алтайского края;                                            КГКУ ЦЗН 
г. Рубцовска</t>
  </si>
  <si>
    <t xml:space="preserve">Отдел Главного управления Рубцовского межрайонного медицинского округа Алтайского края                                        </t>
  </si>
  <si>
    <t>Цель 2. Формирование благоприятной социальной среды для комфортного и безопасного проживания населения города</t>
  </si>
  <si>
    <t>45.2</t>
  </si>
  <si>
    <t>46.1</t>
  </si>
  <si>
    <t>50.1</t>
  </si>
  <si>
    <t>91.</t>
  </si>
  <si>
    <t>обеспечение потребности населения периферийной территории северной жилой застройки - микрорайона 1Б и прилегающих микрорайонов в общедоступном начальном и среднем (полном) образовании</t>
  </si>
  <si>
    <t>КП «Доступная среда» на 2012-2015 годы</t>
  </si>
  <si>
    <t>МЦП «Сохранение  и развитие образования города Рубцовска» на 2011-2013 годы и ВЦП «Развитие образования в Алтайском крае» на 2011-2013 годы</t>
  </si>
  <si>
    <t xml:space="preserve">МЦП «Кадровое обеспечение муниципальной системы образования в городе Рубцовске» на 2012-2014 годы </t>
  </si>
  <si>
    <t>обеспечение беспрепятственного доступа к приоритетным объектам и услугам образования для детей-инвалидов</t>
  </si>
  <si>
    <t xml:space="preserve">МЦП «Школьное питание в городе Рубцовске на 2012-2014 годы» </t>
  </si>
  <si>
    <t xml:space="preserve">МЦП «Развитие системы летнего отдыха, оздоровления и занятости детей и подростков в городе Рубцовске» на 2012-2014 годы </t>
  </si>
  <si>
    <t>7.</t>
  </si>
  <si>
    <t>МЦП «Развитие дошкольного образования в городе Рубцовске» на 2012-2015 годы и ДЦП «Развитие дошкольного образования в Алтайском крае» на 2011 - 2015 годы</t>
  </si>
  <si>
    <t>в том числе</t>
  </si>
  <si>
    <t>капитально – восстановительный ремонт 25 троллейбусов</t>
  </si>
  <si>
    <t xml:space="preserve">Проектные работы на объекты: автодорога по ул.Никольской в микрорайоне 1А северного жилого района, защитная насыпная дамба в правобережном районе, 1 очередь, автодорога в правобережном районе от моста по ул.Светлова до дороги на с.Безрукавку, водопровод диаметром 200 мм,  в мкр. 1А,   водопровод диаметром 159 мм,  в правобережный район с эстакадой через реку Алей для пропуска коммуникаций </t>
  </si>
  <si>
    <t>Цель 4. Создание предпосылок для развития экономического потенциала и улучшения инвестиционного климата в городе</t>
  </si>
  <si>
    <t>Строительство дошкольного образовательного учреждения в микрорайоне 51</t>
  </si>
  <si>
    <t>Строительство дошкольного образовательного учреждения в микрорайоне 1Б</t>
  </si>
  <si>
    <t>детский сад № 60 (ул. Тракторная,72)</t>
  </si>
  <si>
    <t>детский сад № 33 ( пер. Алейский, 33)</t>
  </si>
  <si>
    <t>Открытие 3-х дополнительных групп в
действующих муниципальных дошкольных  образовательных учреждениях № 53, 54, 55 (ремонт и оборудование) - всего</t>
  </si>
  <si>
    <t xml:space="preserve">Модернизация материально-технической базы муниципальных
дошкольных образовательных учреждений
</t>
  </si>
  <si>
    <t>увеличение количества мест в системе муниципальных дошкольных образовательных учреждений на 120 мест</t>
  </si>
  <si>
    <t>увеличение количества мест в системе муниципальных дошкольных образовательных учреждений на 190 мест</t>
  </si>
  <si>
    <t>ввод 95 мест</t>
  </si>
  <si>
    <t>увеличение количества мест в системе муниципальных дошкольных образовательных учреждений на 75 мест</t>
  </si>
  <si>
    <t>Всего потребность средств на реализацию мероприятий плана</t>
  </si>
  <si>
    <t>улучшение условий воспитания детей в системе муниципальных дошкольных образовательных учреждений</t>
  </si>
  <si>
    <t>местный бюджет</t>
  </si>
  <si>
    <t>обеспечение временной занятости женщин, имеющих  детей в возрасте до 3-х лет, в рамках организации общественных и временных работ; содействие самозанятости женщин, имеющих детей в возрасте до 3-х лет; профессиональная подготовка, переподготовка и повышение квалификации безработных женщин, имеющих детей в возрасте до 3-х лет, на основе взаимодействия с учреждениями профессионального образования; занятия с женщинами, воспитывающими  детей в в возрасте до 3-х лет, в клубах активного поиска работы, по программам «Новый старт», «Эффективный самомаркетинг», «Женская самозанятость».</t>
  </si>
  <si>
    <t>ВЦП «Неотложные меры по предупреждению распространения в Алтайском крае заболевания, вызываемого вирусом иммунодефицита человека (ВИЧ-инфекции)» на 2012-2014 годы</t>
  </si>
  <si>
    <t>8.</t>
  </si>
  <si>
    <t>приобретение тест-систем для определения иммунного статуса и вирусной нагрузки ВИЧ-инфицированных, получающих антиретровирусную терапию, и ВИЧ-инфицированных детей</t>
  </si>
  <si>
    <t>9.</t>
  </si>
  <si>
    <t>ВЦП «Переподготовка и повышение квалификации медицинских работников» на 2012-2014 годы</t>
  </si>
  <si>
    <t>профессиональная переподготовка и повышение квалификации врачей и средних медицинских работников  лечебных учреждений и специализированных центров</t>
  </si>
  <si>
    <t>10.</t>
  </si>
  <si>
    <t>11.</t>
  </si>
  <si>
    <t xml:space="preserve">пополнение электронных каталогов исторической, научной информацией об объектах культурного наследия;
пополнение и сохранение музейных фондов, увеличение числа посетителей городских музеев до 50,0 тыс.чел.;
сохранение и совершенствование системы художественного образования, повышение исполнительского мастерства молодых дарований в результате участия в межрегиональных, российских и международных конкурсах и фестивалях;
обновление технического оборудования муниципальных учреждений культуры и художественного образования, внедрение в их деятельность информационно-коммуникативных  технологий
</t>
  </si>
  <si>
    <t>12.</t>
  </si>
  <si>
    <t>Возврат в сеть муниципальных
дошкольных образовательных
учреждений города Рубцовска зданий бывших детских садов</t>
  </si>
  <si>
    <t>13.</t>
  </si>
  <si>
    <t>14.</t>
  </si>
  <si>
    <t>15.</t>
  </si>
  <si>
    <t>16.</t>
  </si>
  <si>
    <t>17.</t>
  </si>
  <si>
    <t>Разработка, освоение и организация производства технологического комплекса кормоприготовления</t>
  </si>
  <si>
    <t>Разработка, освоение и организация производства технологического комплекса очистки, сушки и хранения зерна</t>
  </si>
  <si>
    <t>Строительство футбольного поля с искусственным покрытием по ул.Калинина, 21</t>
  </si>
  <si>
    <t>МЦП «Культура города Рубцовска Алтайского края на 2011-2013 годы» и ДЦП «Культура Алтайского края» на 2011 -2015 годы</t>
  </si>
  <si>
    <t xml:space="preserve">Социальные  услуги </t>
  </si>
  <si>
    <t>Услуги культуры</t>
  </si>
  <si>
    <t>Медицинская помощь и услуги физической культуры</t>
  </si>
  <si>
    <t>Услуги образования</t>
  </si>
  <si>
    <t>19.</t>
  </si>
  <si>
    <t>Реконструкция стадиона МБУ «Спортивный клуб «Торпедо»</t>
  </si>
  <si>
    <t>20.</t>
  </si>
  <si>
    <t>21.</t>
  </si>
  <si>
    <t>ликвидация аварийного состояния здания театра; 
сохранение памятника истории и культуры краевого значения</t>
  </si>
  <si>
    <t xml:space="preserve">ликвидация аварийного состояния объекта; 
развитие центра культуры и искусства города и юго-западного округа края </t>
  </si>
  <si>
    <t>22.</t>
  </si>
  <si>
    <t>МЦП «Социальная поддержка малоимущих граждан и малоимущих семей с детьми города Рубцовска» на 2011 - 2013 годы и ДЦП «Социальная поддержка малоимущих граждан и граждан, находящихся в трудной жизненной ситуации» на 2011-2013 годы</t>
  </si>
  <si>
    <t>23.</t>
  </si>
  <si>
    <t>Капитальный ремонт МБУ «Городской Дворец культуры» по пр.Ленина,7</t>
  </si>
  <si>
    <t>Капитальный ремонт здания МБУК «Рубцовский драматический театр» по ул.Карла Маркса, 14</t>
  </si>
  <si>
    <t>ВЦП «Здоровое поколение» на 2011-2013 годы</t>
  </si>
  <si>
    <t>ВЦП «Формирование и пропаганда здорового образа жизни среди населения Алтайского края» на 2008 - 2010 годы</t>
  </si>
  <si>
    <t>МЦП «Обеспечение жильем или улучшение жилищных условий молодых семей в городе Рубцовске на 2011 - 2015 годы» и ДЦП «Обеспечение жильем молодых семей в Алтайском крае» на 2011 - 2015 годы и ФЦП «Жилище» на 2011-2015 годы</t>
  </si>
  <si>
    <t xml:space="preserve">МЦП «Развитие деятельности муниципальных библиотек города Рубцовска» на 2013-2015 годы </t>
  </si>
  <si>
    <t xml:space="preserve">Магазин с административными помещениями по ул. Комсомольской, 114 </t>
  </si>
  <si>
    <t xml:space="preserve">увеличение охвата населения библиотечным обслуживанием до 31%; увеличение числа посещений библиотек до 340,2 тыс. в год, числа посещений библиотечных сайтов до 200,0 тыс. в год; рост количества новых поступлений до 130 экз. на 1 тысячу жителей города; увеличение числа специалистов, повысивших квалификацию на выездных мероприятиях до 9 человек
</t>
  </si>
  <si>
    <t xml:space="preserve">МЦП «Развитие физической культуры и спорта муниципального образования город Рубцовск Алтайского края» на 2013-2017 годы </t>
  </si>
  <si>
    <t>МУП «Рубцовский водоканал»; МКУ «УКС г.Рубцовска»</t>
  </si>
  <si>
    <t xml:space="preserve">увеличение числа занимающихся физической культурой и спортом до 20384 человек и доли населения, систематически занимающегося физической культурой и спортом в общей численности населения до 29,5%; удовлетворение спроса населения на доступность занятий физической культурой и спортом; создание предпосылок снижения преждевременной смертности, заболеваемости, увеличение средней продолжительности жизни, улучшение демографической ситуации в городе Рубцовске
</t>
  </si>
  <si>
    <t>МЦП «Профилактика экстремизма, а также минимилизация и (или) ликвидация последствий проявлений экстремизма на территории города  Рубцовска»  на 2013-2015 годы</t>
  </si>
  <si>
    <t xml:space="preserve">увеличение публикаций в СМИ до 4 в год с целью улучшения информированности населения о возможных фактах проявления экстремизма и терроризма, и действиях в подобных ситуациях; переподготовка по вопросам межкультурной толерантности и профилактики экстремизма за весь срок реализации программы 9 сотрудников сфер СМИ, образования, культуры, спорта;
повышение уровня знаний и компетенции в вопросах профилактики экстремистской деятельности муниципальных служащих и сотрудников муниципальных учреждений; увеличение доли детей, подростков и молодежи в возрасте от 7 до 22 лет, вовлеченных в  мероприятия по повышению толерантности и межкультурной коммуникативности, по отношению к общей численности лиц указанной категории до 85 %;
</t>
  </si>
  <si>
    <t xml:space="preserve">ДЦП  «Социализация граждан пожилого возраста и инвалидов в Алтайском крае» на  2013-2017 годы (проект)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</si>
</sst>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;[Red]0.00"/>
    <numFmt numFmtId="188" formatCode="0.0;[Red]0.0"/>
    <numFmt numFmtId="189" formatCode="[$-FC19]d\ mmmm\ yyyy\ &quot;г.&quot;"/>
    <numFmt numFmtId="190" formatCode="d/m;@"/>
  </numFmts>
  <fonts count="2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right" vertical="center" wrapText="1"/>
    </xf>
    <xf numFmtId="184" fontId="21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center" vertical="top" wrapText="1"/>
    </xf>
    <xf numFmtId="184" fontId="21" fillId="0" borderId="10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vertical="top" wrapText="1"/>
    </xf>
    <xf numFmtId="0" fontId="21" fillId="0" borderId="19" xfId="0" applyFont="1" applyBorder="1" applyAlignment="1">
      <alignment horizontal="center" vertical="top" wrapText="1"/>
    </xf>
    <xf numFmtId="184" fontId="21" fillId="0" borderId="20" xfId="0" applyNumberFormat="1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0" fontId="21" fillId="0" borderId="24" xfId="0" applyFont="1" applyBorder="1" applyAlignment="1">
      <alignment horizontal="center" vertical="top" wrapText="1"/>
    </xf>
    <xf numFmtId="184" fontId="21" fillId="0" borderId="25" xfId="0" applyNumberFormat="1" applyFont="1" applyBorder="1" applyAlignment="1">
      <alignment vertical="top" wrapText="1"/>
    </xf>
    <xf numFmtId="184" fontId="21" fillId="0" borderId="26" xfId="0" applyNumberFormat="1" applyFont="1" applyFill="1" applyBorder="1" applyAlignment="1">
      <alignment vertical="top" wrapText="1"/>
    </xf>
    <xf numFmtId="184" fontId="21" fillId="0" borderId="27" xfId="0" applyNumberFormat="1" applyFont="1" applyBorder="1" applyAlignment="1">
      <alignment vertical="top" wrapText="1"/>
    </xf>
    <xf numFmtId="184" fontId="21" fillId="0" borderId="28" xfId="0" applyNumberFormat="1" applyFont="1" applyFill="1" applyBorder="1" applyAlignment="1">
      <alignment vertical="top" wrapText="1"/>
    </xf>
    <xf numFmtId="0" fontId="21" fillId="0" borderId="28" xfId="0" applyFont="1" applyFill="1" applyBorder="1" applyAlignment="1">
      <alignment vertical="top" wrapText="1"/>
    </xf>
    <xf numFmtId="184" fontId="21" fillId="0" borderId="29" xfId="0" applyNumberFormat="1" applyFont="1" applyBorder="1" applyAlignment="1">
      <alignment vertical="top" wrapText="1"/>
    </xf>
    <xf numFmtId="184" fontId="21" fillId="0" borderId="16" xfId="0" applyNumberFormat="1" applyFont="1" applyFill="1" applyBorder="1" applyAlignment="1">
      <alignment vertical="top" wrapText="1"/>
    </xf>
    <xf numFmtId="184" fontId="21" fillId="0" borderId="11" xfId="0" applyNumberFormat="1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184" fontId="21" fillId="0" borderId="0" xfId="0" applyNumberFormat="1" applyFont="1" applyFill="1" applyBorder="1" applyAlignment="1">
      <alignment vertical="top" wrapText="1"/>
    </xf>
    <xf numFmtId="0" fontId="21" fillId="0" borderId="30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184" fontId="21" fillId="0" borderId="21" xfId="0" applyNumberFormat="1" applyFont="1" applyFill="1" applyBorder="1" applyAlignment="1">
      <alignment vertical="top" wrapText="1"/>
    </xf>
    <xf numFmtId="184" fontId="21" fillId="0" borderId="22" xfId="0" applyNumberFormat="1" applyFont="1" applyFill="1" applyBorder="1" applyAlignment="1">
      <alignment vertical="top" wrapText="1"/>
    </xf>
    <xf numFmtId="0" fontId="21" fillId="0" borderId="31" xfId="0" applyFont="1" applyBorder="1" applyAlignment="1">
      <alignment horizontal="center" vertical="top" wrapText="1"/>
    </xf>
    <xf numFmtId="184" fontId="21" fillId="0" borderId="22" xfId="0" applyNumberFormat="1" applyFont="1" applyBorder="1" applyAlignment="1">
      <alignment vertical="top" wrapText="1"/>
    </xf>
    <xf numFmtId="184" fontId="21" fillId="0" borderId="21" xfId="0" applyNumberFormat="1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184" fontId="21" fillId="0" borderId="26" xfId="0" applyNumberFormat="1" applyFont="1" applyBorder="1" applyAlignment="1">
      <alignment vertical="top" wrapText="1"/>
    </xf>
    <xf numFmtId="184" fontId="21" fillId="0" borderId="28" xfId="0" applyNumberFormat="1" applyFont="1" applyBorder="1" applyAlignment="1">
      <alignment vertical="top" wrapText="1"/>
    </xf>
    <xf numFmtId="184" fontId="21" fillId="0" borderId="20" xfId="0" applyNumberFormat="1" applyFont="1" applyFill="1" applyBorder="1" applyAlignment="1">
      <alignment vertical="top" wrapText="1"/>
    </xf>
    <xf numFmtId="184" fontId="21" fillId="0" borderId="32" xfId="0" applyNumberFormat="1" applyFont="1" applyBorder="1" applyAlignment="1">
      <alignment vertical="top" wrapText="1"/>
    </xf>
    <xf numFmtId="0" fontId="21" fillId="0" borderId="27" xfId="0" applyFont="1" applyBorder="1" applyAlignment="1">
      <alignment horizontal="center" vertical="top" wrapText="1"/>
    </xf>
    <xf numFmtId="0" fontId="21" fillId="0" borderId="22" xfId="0" applyFont="1" applyFill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184" fontId="21" fillId="0" borderId="31" xfId="0" applyNumberFormat="1" applyFont="1" applyBorder="1" applyAlignment="1">
      <alignment vertical="top" wrapText="1"/>
    </xf>
    <xf numFmtId="0" fontId="22" fillId="0" borderId="16" xfId="0" applyFont="1" applyFill="1" applyBorder="1" applyAlignment="1">
      <alignment vertical="top" wrapText="1"/>
    </xf>
    <xf numFmtId="0" fontId="21" fillId="0" borderId="23" xfId="0" applyFont="1" applyBorder="1" applyAlignment="1">
      <alignment horizontal="center" vertical="top" wrapText="1"/>
    </xf>
    <xf numFmtId="184" fontId="21" fillId="0" borderId="16" xfId="0" applyNumberFormat="1" applyFont="1" applyBorder="1" applyAlignment="1">
      <alignment vertical="top" wrapText="1"/>
    </xf>
    <xf numFmtId="0" fontId="21" fillId="0" borderId="24" xfId="0" applyFont="1" applyBorder="1" applyAlignment="1">
      <alignment vertical="top" wrapText="1"/>
    </xf>
    <xf numFmtId="0" fontId="24" fillId="0" borderId="33" xfId="0" applyFont="1" applyBorder="1" applyAlignment="1">
      <alignment vertical="top" wrapText="1"/>
    </xf>
    <xf numFmtId="184" fontId="21" fillId="0" borderId="23" xfId="0" applyNumberFormat="1" applyFont="1" applyFill="1" applyBorder="1" applyAlignment="1">
      <alignment vertical="top" wrapText="1"/>
    </xf>
    <xf numFmtId="0" fontId="22" fillId="0" borderId="34" xfId="0" applyFont="1" applyBorder="1" applyAlignment="1">
      <alignment horizontal="left" vertical="top" wrapText="1"/>
    </xf>
    <xf numFmtId="184" fontId="21" fillId="0" borderId="30" xfId="0" applyNumberFormat="1" applyFont="1" applyFill="1" applyBorder="1" applyAlignment="1">
      <alignment vertical="top" wrapText="1"/>
    </xf>
    <xf numFmtId="184" fontId="21" fillId="0" borderId="35" xfId="0" applyNumberFormat="1" applyFont="1" applyBorder="1" applyAlignment="1">
      <alignment vertical="top" wrapText="1"/>
    </xf>
    <xf numFmtId="184" fontId="21" fillId="0" borderId="36" xfId="0" applyNumberFormat="1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184" fontId="21" fillId="0" borderId="12" xfId="0" applyNumberFormat="1" applyFont="1" applyFill="1" applyBorder="1" applyAlignment="1">
      <alignment vertical="top" wrapText="1"/>
    </xf>
    <xf numFmtId="184" fontId="21" fillId="0" borderId="19" xfId="0" applyNumberFormat="1" applyFont="1" applyFill="1" applyBorder="1" applyAlignment="1">
      <alignment vertical="top" wrapText="1"/>
    </xf>
    <xf numFmtId="184" fontId="21" fillId="0" borderId="24" xfId="0" applyNumberFormat="1" applyFont="1" applyFill="1" applyBorder="1" applyAlignment="1">
      <alignment vertical="top" wrapText="1"/>
    </xf>
    <xf numFmtId="184" fontId="21" fillId="0" borderId="15" xfId="0" applyNumberFormat="1" applyFont="1" applyFill="1" applyBorder="1" applyAlignment="1">
      <alignment vertical="top" wrapText="1"/>
    </xf>
    <xf numFmtId="184" fontId="21" fillId="0" borderId="37" xfId="0" applyNumberFormat="1" applyFont="1" applyFill="1" applyBorder="1" applyAlignment="1">
      <alignment vertical="top" wrapText="1"/>
    </xf>
    <xf numFmtId="184" fontId="21" fillId="0" borderId="38" xfId="0" applyNumberFormat="1" applyFont="1" applyBorder="1" applyAlignment="1">
      <alignment vertical="top" wrapText="1"/>
    </xf>
    <xf numFmtId="0" fontId="21" fillId="0" borderId="22" xfId="0" applyFont="1" applyBorder="1" applyAlignment="1">
      <alignment horizontal="center" vertical="top" wrapText="1"/>
    </xf>
    <xf numFmtId="184" fontId="21" fillId="0" borderId="12" xfId="0" applyNumberFormat="1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184" fontId="21" fillId="0" borderId="36" xfId="0" applyNumberFormat="1" applyFont="1" applyFill="1" applyBorder="1" applyAlignment="1">
      <alignment vertical="top" wrapText="1"/>
    </xf>
    <xf numFmtId="184" fontId="21" fillId="0" borderId="27" xfId="0" applyNumberFormat="1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184" fontId="21" fillId="0" borderId="29" xfId="0" applyNumberFormat="1" applyFont="1" applyFill="1" applyBorder="1" applyAlignment="1">
      <alignment vertical="top" wrapText="1"/>
    </xf>
    <xf numFmtId="184" fontId="21" fillId="0" borderId="39" xfId="0" applyNumberFormat="1" applyFont="1" applyFill="1" applyBorder="1" applyAlignment="1">
      <alignment vertical="top" wrapText="1"/>
    </xf>
    <xf numFmtId="184" fontId="21" fillId="0" borderId="25" xfId="0" applyNumberFormat="1" applyFont="1" applyFill="1" applyBorder="1" applyAlignment="1">
      <alignment vertical="top" wrapText="1"/>
    </xf>
    <xf numFmtId="184" fontId="21" fillId="0" borderId="38" xfId="0" applyNumberFormat="1" applyFont="1" applyFill="1" applyBorder="1" applyAlignment="1">
      <alignment vertical="top" wrapText="1"/>
    </xf>
    <xf numFmtId="184" fontId="21" fillId="0" borderId="40" xfId="0" applyNumberFormat="1" applyFont="1" applyFill="1" applyBorder="1" applyAlignment="1">
      <alignment vertical="top" wrapText="1"/>
    </xf>
    <xf numFmtId="184" fontId="21" fillId="0" borderId="14" xfId="0" applyNumberFormat="1" applyFont="1" applyFill="1" applyBorder="1" applyAlignment="1">
      <alignment vertical="top" wrapText="1"/>
    </xf>
    <xf numFmtId="184" fontId="21" fillId="0" borderId="32" xfId="0" applyNumberFormat="1" applyFont="1" applyFill="1" applyBorder="1" applyAlignment="1">
      <alignment vertical="top" wrapText="1"/>
    </xf>
    <xf numFmtId="184" fontId="21" fillId="0" borderId="17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184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84" fontId="3" fillId="0" borderId="25" xfId="0" applyNumberFormat="1" applyFont="1" applyBorder="1" applyAlignment="1">
      <alignment vertical="top" wrapText="1"/>
    </xf>
    <xf numFmtId="184" fontId="3" fillId="0" borderId="21" xfId="0" applyNumberFormat="1" applyFont="1" applyBorder="1" applyAlignment="1">
      <alignment vertical="top" wrapText="1"/>
    </xf>
    <xf numFmtId="184" fontId="3" fillId="0" borderId="27" xfId="0" applyNumberFormat="1" applyFont="1" applyBorder="1" applyAlignment="1">
      <alignment vertical="top" wrapText="1"/>
    </xf>
    <xf numFmtId="184" fontId="3" fillId="0" borderId="29" xfId="0" applyNumberFormat="1" applyFont="1" applyBorder="1" applyAlignment="1">
      <alignment vertical="top" wrapText="1"/>
    </xf>
    <xf numFmtId="184" fontId="3" fillId="0" borderId="22" xfId="0" applyNumberFormat="1" applyFont="1" applyFill="1" applyBorder="1" applyAlignment="1">
      <alignment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184" fontId="3" fillId="0" borderId="25" xfId="0" applyNumberFormat="1" applyFont="1" applyFill="1" applyBorder="1" applyAlignment="1">
      <alignment vertical="top" wrapText="1"/>
    </xf>
    <xf numFmtId="184" fontId="3" fillId="0" borderId="21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184" fontId="3" fillId="0" borderId="27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184" fontId="3" fillId="0" borderId="29" xfId="0" applyNumberFormat="1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41" xfId="0" applyFont="1" applyBorder="1" applyAlignment="1">
      <alignment horizontal="center" vertical="top" wrapText="1"/>
    </xf>
    <xf numFmtId="184" fontId="21" fillId="0" borderId="23" xfId="0" applyNumberFormat="1" applyFont="1" applyBorder="1" applyAlignment="1">
      <alignment vertical="top" wrapText="1"/>
    </xf>
    <xf numFmtId="184" fontId="21" fillId="0" borderId="17" xfId="0" applyNumberFormat="1" applyFont="1" applyFill="1" applyBorder="1" applyAlignment="1">
      <alignment vertical="top" wrapText="1"/>
    </xf>
    <xf numFmtId="184" fontId="21" fillId="0" borderId="42" xfId="0" applyNumberFormat="1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16" fontId="21" fillId="0" borderId="12" xfId="0" applyNumberFormat="1" applyFont="1" applyFill="1" applyBorder="1" applyAlignment="1">
      <alignment vertical="top" wrapText="1"/>
    </xf>
    <xf numFmtId="0" fontId="22" fillId="0" borderId="17" xfId="0" applyFont="1" applyBorder="1" applyAlignment="1">
      <alignment vertical="center" wrapText="1"/>
    </xf>
    <xf numFmtId="0" fontId="21" fillId="0" borderId="25" xfId="0" applyFont="1" applyBorder="1" applyAlignment="1">
      <alignment horizontal="center" vertical="top" wrapText="1"/>
    </xf>
    <xf numFmtId="0" fontId="21" fillId="0" borderId="27" xfId="0" applyFont="1" applyBorder="1" applyAlignment="1">
      <alignment vertical="top" wrapText="1"/>
    </xf>
    <xf numFmtId="184" fontId="21" fillId="0" borderId="24" xfId="0" applyNumberFormat="1" applyFont="1" applyBorder="1" applyAlignment="1">
      <alignment vertical="top" wrapText="1"/>
    </xf>
    <xf numFmtId="184" fontId="21" fillId="0" borderId="44" xfId="0" applyNumberFormat="1" applyFont="1" applyBorder="1" applyAlignment="1">
      <alignment vertical="top" wrapText="1"/>
    </xf>
    <xf numFmtId="184" fontId="21" fillId="0" borderId="45" xfId="0" applyNumberFormat="1" applyFont="1" applyBorder="1" applyAlignment="1">
      <alignment vertical="top" wrapText="1"/>
    </xf>
    <xf numFmtId="184" fontId="21" fillId="0" borderId="11" xfId="0" applyNumberFormat="1" applyFont="1" applyBorder="1" applyAlignment="1">
      <alignment vertical="top" wrapText="1"/>
    </xf>
    <xf numFmtId="184" fontId="21" fillId="0" borderId="46" xfId="0" applyNumberFormat="1" applyFont="1" applyFill="1" applyBorder="1" applyAlignment="1">
      <alignment vertical="top" wrapText="1"/>
    </xf>
    <xf numFmtId="184" fontId="21" fillId="0" borderId="45" xfId="0" applyNumberFormat="1" applyFont="1" applyFill="1" applyBorder="1" applyAlignment="1">
      <alignment vertical="top" wrapText="1"/>
    </xf>
    <xf numFmtId="184" fontId="21" fillId="0" borderId="47" xfId="0" applyNumberFormat="1" applyFont="1" applyFill="1" applyBorder="1" applyAlignment="1">
      <alignment vertical="top" wrapText="1"/>
    </xf>
    <xf numFmtId="0" fontId="21" fillId="0" borderId="39" xfId="0" applyFont="1" applyBorder="1" applyAlignment="1">
      <alignment horizontal="center" vertical="top" wrapText="1"/>
    </xf>
    <xf numFmtId="0" fontId="21" fillId="0" borderId="24" xfId="0" applyFont="1" applyFill="1" applyBorder="1" applyAlignment="1">
      <alignment vertical="top" wrapText="1"/>
    </xf>
    <xf numFmtId="0" fontId="2" fillId="0" borderId="0" xfId="0" applyFont="1" applyAlignment="1">
      <alignment horizontal="right" vertical="center"/>
    </xf>
    <xf numFmtId="0" fontId="1" fillId="0" borderId="37" xfId="0" applyFont="1" applyBorder="1" applyAlignment="1">
      <alignment vertical="top" wrapText="1"/>
    </xf>
    <xf numFmtId="0" fontId="1" fillId="0" borderId="48" xfId="0" applyFont="1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4" fillId="0" borderId="49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50" xfId="0" applyFont="1" applyFill="1" applyBorder="1" applyAlignment="1">
      <alignment vertical="top" wrapText="1"/>
    </xf>
    <xf numFmtId="0" fontId="24" fillId="0" borderId="18" xfId="0" applyFont="1" applyFill="1" applyBorder="1" applyAlignment="1">
      <alignment vertical="top" wrapText="1"/>
    </xf>
    <xf numFmtId="0" fontId="24" fillId="0" borderId="49" xfId="0" applyFont="1" applyFill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2" fillId="0" borderId="41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1" fillId="0" borderId="51" xfId="0" applyFont="1" applyBorder="1" applyAlignment="1">
      <alignment vertical="top" wrapText="1"/>
    </xf>
    <xf numFmtId="0" fontId="22" fillId="0" borderId="1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21" fillId="0" borderId="52" xfId="0" applyFont="1" applyBorder="1" applyAlignment="1">
      <alignment vertical="top" wrapText="1"/>
    </xf>
    <xf numFmtId="0" fontId="21" fillId="0" borderId="32" xfId="0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0" fontId="21" fillId="0" borderId="53" xfId="0" applyFont="1" applyBorder="1" applyAlignment="1">
      <alignment vertical="top" wrapText="1"/>
    </xf>
    <xf numFmtId="0" fontId="21" fillId="0" borderId="54" xfId="0" applyFont="1" applyBorder="1" applyAlignment="1">
      <alignment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41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2" fillId="0" borderId="19" xfId="0" applyFont="1" applyBorder="1" applyAlignment="1">
      <alignment vertical="top" wrapText="1"/>
    </xf>
    <xf numFmtId="0" fontId="22" fillId="0" borderId="41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1" fillId="0" borderId="55" xfId="0" applyFont="1" applyBorder="1" applyAlignment="1">
      <alignment vertical="top" wrapText="1"/>
    </xf>
    <xf numFmtId="0" fontId="21" fillId="0" borderId="56" xfId="0" applyFont="1" applyBorder="1" applyAlignment="1">
      <alignment vertical="top" wrapText="1"/>
    </xf>
    <xf numFmtId="0" fontId="21" fillId="0" borderId="55" xfId="0" applyFont="1" applyFill="1" applyBorder="1" applyAlignment="1">
      <alignment vertical="top" wrapText="1"/>
    </xf>
    <xf numFmtId="0" fontId="21" fillId="0" borderId="54" xfId="0" applyFont="1" applyFill="1" applyBorder="1" applyAlignment="1">
      <alignment vertical="top" wrapText="1"/>
    </xf>
    <xf numFmtId="0" fontId="21" fillId="0" borderId="56" xfId="0" applyFont="1" applyFill="1" applyBorder="1" applyAlignment="1">
      <alignment vertical="top" wrapText="1"/>
    </xf>
    <xf numFmtId="0" fontId="1" fillId="0" borderId="57" xfId="0" applyFont="1" applyFill="1" applyBorder="1" applyAlignment="1">
      <alignment horizontal="left" vertical="top" wrapText="1"/>
    </xf>
    <xf numFmtId="0" fontId="1" fillId="0" borderId="58" xfId="0" applyFont="1" applyFill="1" applyBorder="1" applyAlignment="1">
      <alignment horizontal="left" vertical="top" wrapText="1"/>
    </xf>
    <xf numFmtId="0" fontId="1" fillId="0" borderId="59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41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1" fillId="0" borderId="57" xfId="0" applyFont="1" applyBorder="1" applyAlignment="1">
      <alignment horizontal="left" vertical="top" wrapText="1"/>
    </xf>
    <xf numFmtId="0" fontId="1" fillId="0" borderId="58" xfId="0" applyFont="1" applyBorder="1" applyAlignment="1">
      <alignment horizontal="left" vertical="top" wrapText="1"/>
    </xf>
    <xf numFmtId="0" fontId="1" fillId="0" borderId="59" xfId="0" applyFont="1" applyBorder="1" applyAlignment="1">
      <alignment horizontal="left" vertical="top" wrapText="1"/>
    </xf>
    <xf numFmtId="0" fontId="21" fillId="0" borderId="60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2" fillId="0" borderId="61" xfId="0" applyFont="1" applyFill="1" applyBorder="1" applyAlignment="1">
      <alignment vertical="top" wrapText="1"/>
    </xf>
    <xf numFmtId="0" fontId="22" fillId="0" borderId="32" xfId="0" applyFont="1" applyFill="1" applyBorder="1" applyAlignment="1">
      <alignment vertical="top" wrapText="1"/>
    </xf>
    <xf numFmtId="0" fontId="22" fillId="0" borderId="27" xfId="0" applyFont="1" applyFill="1" applyBorder="1" applyAlignment="1">
      <alignment vertical="top" wrapText="1"/>
    </xf>
    <xf numFmtId="0" fontId="2" fillId="0" borderId="62" xfId="0" applyFont="1" applyFill="1" applyBorder="1" applyAlignment="1">
      <alignment horizontal="left" vertical="top" wrapText="1"/>
    </xf>
    <xf numFmtId="0" fontId="2" fillId="0" borderId="58" xfId="0" applyFont="1" applyFill="1" applyBorder="1" applyAlignment="1">
      <alignment horizontal="left" vertical="top" wrapText="1"/>
    </xf>
    <xf numFmtId="0" fontId="2" fillId="0" borderId="63" xfId="0" applyFont="1" applyFill="1" applyBorder="1" applyAlignment="1">
      <alignment horizontal="left" vertical="top" wrapText="1"/>
    </xf>
    <xf numFmtId="0" fontId="22" fillId="0" borderId="61" xfId="0" applyFont="1" applyBorder="1" applyAlignment="1">
      <alignment vertical="top" wrapText="1"/>
    </xf>
    <xf numFmtId="0" fontId="22" fillId="0" borderId="32" xfId="0" applyFont="1" applyBorder="1" applyAlignment="1">
      <alignment vertical="top" wrapText="1"/>
    </xf>
    <xf numFmtId="0" fontId="22" fillId="0" borderId="27" xfId="0" applyFont="1" applyBorder="1" applyAlignment="1">
      <alignment vertical="top" wrapText="1"/>
    </xf>
    <xf numFmtId="0" fontId="21" fillId="0" borderId="46" xfId="0" applyFont="1" applyBorder="1" applyAlignment="1">
      <alignment horizontal="center" vertical="top" wrapText="1"/>
    </xf>
    <xf numFmtId="0" fontId="21" fillId="0" borderId="4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2" fillId="0" borderId="52" xfId="0" applyFont="1" applyBorder="1" applyAlignment="1">
      <alignment vertical="top" wrapText="1"/>
    </xf>
    <xf numFmtId="0" fontId="21" fillId="0" borderId="64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55" xfId="0" applyFont="1" applyBorder="1" applyAlignment="1">
      <alignment vertical="top" wrapText="1"/>
    </xf>
    <xf numFmtId="0" fontId="22" fillId="0" borderId="54" xfId="0" applyFont="1" applyBorder="1" applyAlignment="1">
      <alignment vertical="top" wrapText="1"/>
    </xf>
    <xf numFmtId="0" fontId="22" fillId="0" borderId="56" xfId="0" applyFont="1" applyBorder="1" applyAlignment="1">
      <alignment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2" fillId="0" borderId="63" xfId="0" applyFont="1" applyBorder="1" applyAlignment="1">
      <alignment horizontal="left" vertical="top" wrapText="1"/>
    </xf>
    <xf numFmtId="0" fontId="24" fillId="0" borderId="19" xfId="0" applyFont="1" applyBorder="1" applyAlignment="1">
      <alignment vertical="top" wrapText="1"/>
    </xf>
    <xf numFmtId="0" fontId="24" fillId="0" borderId="41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57" xfId="0" applyFont="1" applyBorder="1" applyAlignment="1">
      <alignment vertical="top" wrapText="1"/>
    </xf>
    <xf numFmtId="0" fontId="21" fillId="0" borderId="58" xfId="0" applyFont="1" applyBorder="1" applyAlignment="1">
      <alignment vertical="top" wrapText="1"/>
    </xf>
    <xf numFmtId="0" fontId="21" fillId="0" borderId="59" xfId="0" applyFont="1" applyBorder="1" applyAlignment="1">
      <alignment vertical="top" wrapText="1"/>
    </xf>
    <xf numFmtId="0" fontId="24" fillId="0" borderId="65" xfId="0" applyFont="1" applyBorder="1" applyAlignment="1">
      <alignment vertical="top" wrapText="1"/>
    </xf>
    <xf numFmtId="0" fontId="24" fillId="0" borderId="36" xfId="0" applyFont="1" applyBorder="1" applyAlignment="1">
      <alignment vertical="top" wrapText="1"/>
    </xf>
    <xf numFmtId="0" fontId="22" fillId="0" borderId="29" xfId="0" applyFont="1" applyBorder="1" applyAlignment="1">
      <alignment vertical="top" wrapText="1"/>
    </xf>
    <xf numFmtId="0" fontId="22" fillId="0" borderId="46" xfId="0" applyFont="1" applyBorder="1" applyAlignment="1">
      <alignment horizontal="left" vertical="top" wrapText="1"/>
    </xf>
    <xf numFmtId="0" fontId="22" fillId="0" borderId="47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66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1" fillId="0" borderId="52" xfId="0" applyFont="1" applyFill="1" applyBorder="1" applyAlignment="1">
      <alignment vertical="top" wrapText="1"/>
    </xf>
    <xf numFmtId="0" fontId="21" fillId="0" borderId="32" xfId="0" applyFont="1" applyFill="1" applyBorder="1" applyAlignment="1">
      <alignment vertical="top" wrapText="1"/>
    </xf>
    <xf numFmtId="0" fontId="21" fillId="0" borderId="29" xfId="0" applyFont="1" applyFill="1" applyBorder="1" applyAlignment="1">
      <alignment vertical="top" wrapText="1"/>
    </xf>
    <xf numFmtId="0" fontId="21" fillId="0" borderId="51" xfId="0" applyFont="1" applyFill="1" applyBorder="1" applyAlignment="1">
      <alignment vertical="top" wrapText="1"/>
    </xf>
    <xf numFmtId="0" fontId="22" fillId="0" borderId="46" xfId="0" applyFont="1" applyFill="1" applyBorder="1" applyAlignment="1">
      <alignment horizontal="left" vertical="top" wrapText="1"/>
    </xf>
    <xf numFmtId="0" fontId="22" fillId="0" borderId="47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41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66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center" vertical="top" wrapText="1"/>
    </xf>
    <xf numFmtId="0" fontId="22" fillId="0" borderId="51" xfId="0" applyFont="1" applyBorder="1" applyAlignment="1">
      <alignment vertical="top" wrapText="1"/>
    </xf>
    <xf numFmtId="0" fontId="1" fillId="0" borderId="5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49" xfId="0" applyFont="1" applyBorder="1" applyAlignment="1">
      <alignment vertical="top" wrapText="1"/>
    </xf>
    <xf numFmtId="0" fontId="26" fillId="0" borderId="57" xfId="0" applyFont="1" applyBorder="1" applyAlignment="1">
      <alignment vertical="top" wrapText="1"/>
    </xf>
    <xf numFmtId="0" fontId="26" fillId="0" borderId="58" xfId="0" applyFont="1" applyBorder="1" applyAlignment="1">
      <alignment vertical="top" wrapText="1"/>
    </xf>
    <xf numFmtId="0" fontId="26" fillId="0" borderId="59" xfId="0" applyFont="1" applyBorder="1" applyAlignment="1">
      <alignment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41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179" fontId="2" fillId="0" borderId="18" xfId="60" applyFont="1" applyBorder="1" applyAlignment="1">
      <alignment horizontal="left" vertical="top" wrapText="1"/>
    </xf>
    <xf numFmtId="179" fontId="2" fillId="0" borderId="0" xfId="60" applyFont="1" applyBorder="1" applyAlignment="1">
      <alignment horizontal="left" vertical="top" wrapText="1"/>
    </xf>
    <xf numFmtId="179" fontId="2" fillId="0" borderId="20" xfId="60" applyFont="1" applyBorder="1" applyAlignment="1">
      <alignment horizontal="left" vertical="top" wrapText="1"/>
    </xf>
    <xf numFmtId="0" fontId="24" fillId="0" borderId="65" xfId="0" applyFont="1" applyFill="1" applyBorder="1" applyAlignment="1">
      <alignment vertical="top" wrapText="1"/>
    </xf>
    <xf numFmtId="0" fontId="24" fillId="0" borderId="36" xfId="0" applyFont="1" applyFill="1" applyBorder="1" applyAlignment="1">
      <alignment vertical="top" wrapText="1"/>
    </xf>
    <xf numFmtId="0" fontId="21" fillId="0" borderId="66" xfId="0" applyFont="1" applyBorder="1" applyAlignment="1">
      <alignment horizontal="center" vertical="top" wrapText="1"/>
    </xf>
    <xf numFmtId="0" fontId="22" fillId="0" borderId="53" xfId="0" applyFont="1" applyBorder="1" applyAlignment="1">
      <alignment vertical="top" wrapText="1"/>
    </xf>
    <xf numFmtId="0" fontId="21" fillId="0" borderId="55" xfId="0" applyFont="1" applyBorder="1" applyAlignment="1">
      <alignment horizontal="center" vertical="top" wrapText="1"/>
    </xf>
    <xf numFmtId="0" fontId="21" fillId="0" borderId="54" xfId="0" applyFont="1" applyBorder="1" applyAlignment="1">
      <alignment horizontal="center" vertical="top" wrapText="1"/>
    </xf>
    <xf numFmtId="0" fontId="21" fillId="0" borderId="56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1" fillId="0" borderId="55" xfId="0" applyFont="1" applyBorder="1" applyAlignment="1">
      <alignment horizontal="left" vertical="top" wrapText="1"/>
    </xf>
    <xf numFmtId="0" fontId="21" fillId="0" borderId="54" xfId="0" applyFont="1" applyBorder="1" applyAlignment="1">
      <alignment horizontal="left" vertical="top" wrapText="1"/>
    </xf>
    <xf numFmtId="0" fontId="21" fillId="0" borderId="56" xfId="0" applyFont="1" applyBorder="1" applyAlignment="1">
      <alignment horizontal="left" vertical="top" wrapText="1"/>
    </xf>
    <xf numFmtId="0" fontId="2" fillId="0" borderId="62" xfId="0" applyFont="1" applyBorder="1" applyAlignment="1">
      <alignment horizontal="left" vertical="top" wrapText="1"/>
    </xf>
    <xf numFmtId="0" fontId="1" fillId="0" borderId="65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22" fillId="0" borderId="57" xfId="0" applyFont="1" applyBorder="1" applyAlignment="1">
      <alignment vertical="top" wrapText="1"/>
    </xf>
    <xf numFmtId="0" fontId="22" fillId="0" borderId="58" xfId="0" applyFont="1" applyBorder="1" applyAlignment="1">
      <alignment vertical="top" wrapText="1"/>
    </xf>
    <xf numFmtId="0" fontId="22" fillId="0" borderId="59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23" fillId="0" borderId="55" xfId="0" applyFont="1" applyBorder="1" applyAlignment="1">
      <alignment vertical="top" wrapText="1"/>
    </xf>
    <xf numFmtId="0" fontId="23" fillId="0" borderId="54" xfId="0" applyFont="1" applyBorder="1" applyAlignment="1">
      <alignment vertical="top" wrapText="1"/>
    </xf>
    <xf numFmtId="0" fontId="23" fillId="0" borderId="56" xfId="0" applyFont="1" applyBorder="1" applyAlignment="1">
      <alignment vertical="top" wrapText="1"/>
    </xf>
    <xf numFmtId="0" fontId="2" fillId="0" borderId="57" xfId="0" applyFont="1" applyFill="1" applyBorder="1" applyAlignment="1">
      <alignment horizontal="left" vertical="top" wrapText="1"/>
    </xf>
    <xf numFmtId="0" fontId="21" fillId="0" borderId="53" xfId="0" applyFont="1" applyFill="1" applyBorder="1" applyAlignment="1">
      <alignment vertical="top" wrapText="1"/>
    </xf>
    <xf numFmtId="0" fontId="22" fillId="0" borderId="55" xfId="0" applyFont="1" applyFill="1" applyBorder="1" applyAlignment="1">
      <alignment horizontal="left" vertical="top" wrapText="1"/>
    </xf>
    <xf numFmtId="0" fontId="22" fillId="0" borderId="54" xfId="0" applyFont="1" applyFill="1" applyBorder="1" applyAlignment="1">
      <alignment horizontal="left" vertical="top" wrapText="1"/>
    </xf>
    <xf numFmtId="0" fontId="22" fillId="0" borderId="56" xfId="0" applyFont="1" applyFill="1" applyBorder="1" applyAlignment="1">
      <alignment horizontal="left" vertical="top" wrapText="1"/>
    </xf>
    <xf numFmtId="0" fontId="1" fillId="0" borderId="6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21" fillId="0" borderId="62" xfId="0" applyFont="1" applyBorder="1" applyAlignment="1">
      <alignment horizontal="left" vertical="top" wrapText="1"/>
    </xf>
    <xf numFmtId="0" fontId="21" fillId="0" borderId="58" xfId="0" applyFont="1" applyBorder="1" applyAlignment="1">
      <alignment horizontal="left" vertical="top" wrapText="1"/>
    </xf>
    <xf numFmtId="0" fontId="21" fillId="0" borderId="6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  <xf numFmtId="0" fontId="1" fillId="0" borderId="49" xfId="0" applyFont="1" applyFill="1" applyBorder="1" applyAlignment="1">
      <alignment horizontal="left" vertical="top" wrapText="1"/>
    </xf>
    <xf numFmtId="0" fontId="2" fillId="0" borderId="6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2" fillId="0" borderId="64" xfId="0" applyFont="1" applyBorder="1" applyAlignment="1">
      <alignment horizontal="left" vertical="top" wrapText="1"/>
    </xf>
    <xf numFmtId="0" fontId="25" fillId="0" borderId="55" xfId="0" applyFont="1" applyBorder="1" applyAlignment="1">
      <alignment horizontal="left" vertical="top" wrapText="1"/>
    </xf>
    <xf numFmtId="0" fontId="25" fillId="0" borderId="54" xfId="0" applyFont="1" applyBorder="1" applyAlignment="1">
      <alignment horizontal="left" vertical="top" wrapText="1"/>
    </xf>
    <xf numFmtId="0" fontId="25" fillId="0" borderId="56" xfId="0" applyFont="1" applyBorder="1" applyAlignment="1">
      <alignment horizontal="left" vertical="top" wrapText="1"/>
    </xf>
    <xf numFmtId="0" fontId="23" fillId="0" borderId="55" xfId="0" applyFont="1" applyFill="1" applyBorder="1" applyAlignment="1">
      <alignment vertical="top" wrapText="1"/>
    </xf>
    <xf numFmtId="0" fontId="23" fillId="0" borderId="54" xfId="0" applyFont="1" applyFill="1" applyBorder="1" applyAlignment="1">
      <alignment vertical="top" wrapText="1"/>
    </xf>
    <xf numFmtId="0" fontId="23" fillId="0" borderId="56" xfId="0" applyFont="1" applyFill="1" applyBorder="1" applyAlignment="1">
      <alignment vertical="top" wrapText="1"/>
    </xf>
    <xf numFmtId="0" fontId="22" fillId="0" borderId="55" xfId="0" applyFont="1" applyFill="1" applyBorder="1" applyAlignment="1">
      <alignment vertical="top" wrapText="1"/>
    </xf>
    <xf numFmtId="0" fontId="22" fillId="0" borderId="54" xfId="0" applyFont="1" applyFill="1" applyBorder="1" applyAlignment="1">
      <alignment vertical="top" wrapText="1"/>
    </xf>
    <xf numFmtId="0" fontId="22" fillId="0" borderId="56" xfId="0" applyFont="1" applyFill="1" applyBorder="1" applyAlignment="1">
      <alignment vertical="top" wrapText="1"/>
    </xf>
    <xf numFmtId="0" fontId="21" fillId="0" borderId="65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left" vertical="top" wrapText="1"/>
    </xf>
    <xf numFmtId="0" fontId="22" fillId="0" borderId="57" xfId="0" applyFont="1" applyFill="1" applyBorder="1" applyAlignment="1">
      <alignment vertical="top" wrapText="1"/>
    </xf>
    <xf numFmtId="0" fontId="22" fillId="0" borderId="58" xfId="0" applyFont="1" applyFill="1" applyBorder="1" applyAlignment="1">
      <alignment vertical="top" wrapText="1"/>
    </xf>
    <xf numFmtId="0" fontId="22" fillId="0" borderId="59" xfId="0" applyFont="1" applyFill="1" applyBorder="1" applyAlignment="1">
      <alignment vertical="top" wrapText="1"/>
    </xf>
    <xf numFmtId="0" fontId="21" fillId="0" borderId="53" xfId="0" applyFont="1" applyBorder="1" applyAlignment="1">
      <alignment horizontal="center" vertical="top" wrapText="1"/>
    </xf>
    <xf numFmtId="0" fontId="21" fillId="0" borderId="51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16" fontId="21" fillId="0" borderId="52" xfId="0" applyNumberFormat="1" applyFont="1" applyBorder="1" applyAlignment="1">
      <alignment vertical="top" wrapText="1"/>
    </xf>
    <xf numFmtId="16" fontId="21" fillId="0" borderId="32" xfId="0" applyNumberFormat="1" applyFont="1" applyBorder="1" applyAlignment="1">
      <alignment vertical="top" wrapText="1"/>
    </xf>
    <xf numFmtId="16" fontId="21" fillId="0" borderId="29" xfId="0" applyNumberFormat="1" applyFont="1" applyBorder="1" applyAlignment="1">
      <alignment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41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left" vertical="top" wrapText="1"/>
    </xf>
    <xf numFmtId="0" fontId="21" fillId="0" borderId="60" xfId="0" applyFont="1" applyBorder="1" applyAlignment="1">
      <alignment vertical="top" wrapText="1"/>
    </xf>
    <xf numFmtId="0" fontId="21" fillId="0" borderId="41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2" fillId="0" borderId="46" xfId="0" applyFont="1" applyFill="1" applyBorder="1" applyAlignment="1">
      <alignment vertical="top" wrapText="1"/>
    </xf>
    <xf numFmtId="0" fontId="22" fillId="0" borderId="47" xfId="0" applyFont="1" applyFill="1" applyBorder="1" applyAlignment="1">
      <alignment vertical="top" wrapText="1"/>
    </xf>
    <xf numFmtId="0" fontId="22" fillId="0" borderId="16" xfId="0" applyFont="1" applyFill="1" applyBorder="1" applyAlignment="1">
      <alignment vertical="top" wrapText="1"/>
    </xf>
    <xf numFmtId="0" fontId="22" fillId="0" borderId="46" xfId="0" applyFont="1" applyBorder="1" applyAlignment="1">
      <alignment vertical="top" wrapText="1"/>
    </xf>
    <xf numFmtId="0" fontId="22" fillId="0" borderId="47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1" fillId="0" borderId="62" xfId="0" applyFont="1" applyBorder="1" applyAlignment="1">
      <alignment horizontal="left" vertical="top" wrapText="1"/>
    </xf>
    <xf numFmtId="0" fontId="21" fillId="0" borderId="60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1" fillId="0" borderId="52" xfId="0" applyFont="1" applyBorder="1" applyAlignment="1">
      <alignment horizontal="center" vertical="top" wrapText="1"/>
    </xf>
    <xf numFmtId="0" fontId="21" fillId="0" borderId="32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16" fontId="21" fillId="0" borderId="19" xfId="0" applyNumberFormat="1" applyFont="1" applyFill="1" applyBorder="1" applyAlignment="1">
      <alignment horizontal="left" vertical="top" wrapText="1"/>
    </xf>
    <xf numFmtId="16" fontId="21" fillId="0" borderId="41" xfId="0" applyNumberFormat="1" applyFont="1" applyFill="1" applyBorder="1" applyAlignment="1">
      <alignment horizontal="left" vertical="top" wrapText="1"/>
    </xf>
    <xf numFmtId="16" fontId="21" fillId="0" borderId="15" xfId="0" applyNumberFormat="1" applyFont="1" applyFill="1" applyBorder="1" applyAlignment="1">
      <alignment horizontal="left" vertical="top" wrapText="1"/>
    </xf>
    <xf numFmtId="0" fontId="24" fillId="0" borderId="46" xfId="0" applyFont="1" applyFill="1" applyBorder="1" applyAlignment="1">
      <alignment vertical="top" wrapText="1"/>
    </xf>
    <xf numFmtId="0" fontId="24" fillId="0" borderId="47" xfId="0" applyFont="1" applyFill="1" applyBorder="1" applyAlignment="1">
      <alignment vertical="top" wrapText="1"/>
    </xf>
    <xf numFmtId="0" fontId="24" fillId="0" borderId="28" xfId="0" applyFont="1" applyFill="1" applyBorder="1" applyAlignment="1">
      <alignment vertical="top" wrapText="1"/>
    </xf>
    <xf numFmtId="0" fontId="21" fillId="0" borderId="57" xfId="0" applyFont="1" applyFill="1" applyBorder="1" applyAlignment="1">
      <alignment horizontal="center" vertical="top" wrapText="1"/>
    </xf>
    <xf numFmtId="0" fontId="21" fillId="0" borderId="58" xfId="0" applyFont="1" applyFill="1" applyBorder="1" applyAlignment="1">
      <alignment horizontal="center" vertical="top" wrapText="1"/>
    </xf>
    <xf numFmtId="0" fontId="21" fillId="0" borderId="59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vertical="top" wrapText="1"/>
    </xf>
    <xf numFmtId="0" fontId="22" fillId="0" borderId="41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16" fontId="21" fillId="0" borderId="52" xfId="0" applyNumberFormat="1" applyFont="1" applyFill="1" applyBorder="1" applyAlignment="1">
      <alignment horizontal="left" vertical="top" wrapText="1"/>
    </xf>
    <xf numFmtId="16" fontId="21" fillId="0" borderId="32" xfId="0" applyNumberFormat="1" applyFont="1" applyFill="1" applyBorder="1" applyAlignment="1">
      <alignment horizontal="left" vertical="top" wrapText="1"/>
    </xf>
    <xf numFmtId="16" fontId="21" fillId="0" borderId="29" xfId="0" applyNumberFormat="1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left" vertical="top" wrapText="1"/>
    </xf>
    <xf numFmtId="0" fontId="22" fillId="0" borderId="41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16" fontId="21" fillId="0" borderId="52" xfId="0" applyNumberFormat="1" applyFont="1" applyFill="1" applyBorder="1" applyAlignment="1">
      <alignment vertical="top" wrapText="1"/>
    </xf>
    <xf numFmtId="16" fontId="21" fillId="0" borderId="32" xfId="0" applyNumberFormat="1" applyFont="1" applyFill="1" applyBorder="1" applyAlignment="1">
      <alignment vertical="top" wrapText="1"/>
    </xf>
    <xf numFmtId="16" fontId="21" fillId="0" borderId="29" xfId="0" applyNumberFormat="1" applyFont="1" applyFill="1" applyBorder="1" applyAlignment="1">
      <alignment vertical="top" wrapText="1"/>
    </xf>
    <xf numFmtId="0" fontId="21" fillId="0" borderId="66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21" fillId="0" borderId="48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30" xfId="0" applyFont="1" applyFill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41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5" fillId="0" borderId="57" xfId="0" applyFont="1" applyBorder="1" applyAlignment="1">
      <alignment horizontal="left" vertical="top" wrapText="1"/>
    </xf>
    <xf numFmtId="0" fontId="25" fillId="0" borderId="58" xfId="0" applyFont="1" applyBorder="1" applyAlignment="1">
      <alignment horizontal="left" vertical="top" wrapText="1"/>
    </xf>
    <xf numFmtId="0" fontId="25" fillId="0" borderId="59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7"/>
  <sheetViews>
    <sheetView tabSelected="1" view="pageBreakPreview" zoomScale="75" zoomScaleNormal="75" zoomScaleSheetLayoutView="75" zoomScalePageLayoutView="0" workbookViewId="0" topLeftCell="A152">
      <selection activeCell="B195" sqref="B195:B200"/>
    </sheetView>
  </sheetViews>
  <sheetFormatPr defaultColWidth="9.140625" defaultRowHeight="12.75"/>
  <cols>
    <col min="1" max="1" width="6.57421875" style="0" customWidth="1"/>
    <col min="2" max="2" width="42.00390625" style="0" customWidth="1"/>
    <col min="4" max="4" width="12.00390625" style="0" customWidth="1"/>
    <col min="5" max="6" width="11.28125" style="0" customWidth="1"/>
    <col min="7" max="7" width="11.140625" style="0" customWidth="1"/>
    <col min="8" max="8" width="12.421875" style="0" customWidth="1"/>
    <col min="9" max="9" width="16.00390625" style="0" customWidth="1"/>
    <col min="10" max="10" width="26.421875" style="0" customWidth="1"/>
  </cols>
  <sheetData>
    <row r="1" spans="1:10" ht="48.75" customHeight="1">
      <c r="A1" s="289" t="s">
        <v>283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ht="19.5" customHeight="1">
      <c r="A2" s="151" t="s">
        <v>102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9.5" customHeight="1">
      <c r="A3" s="151" t="s">
        <v>40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9.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</row>
    <row r="5" spans="1:10" ht="36.75" customHeight="1">
      <c r="A5" s="292" t="s">
        <v>41</v>
      </c>
      <c r="B5" s="292"/>
      <c r="C5" s="292"/>
      <c r="D5" s="292"/>
      <c r="E5" s="292"/>
      <c r="F5" s="292"/>
      <c r="G5" s="292"/>
      <c r="H5" s="292"/>
      <c r="I5" s="292"/>
      <c r="J5" s="292"/>
    </row>
    <row r="6" ht="17.25" customHeight="1">
      <c r="A6" s="1"/>
    </row>
    <row r="7" spans="1:10" ht="16.5" thickBot="1">
      <c r="A7" s="2"/>
      <c r="J7" s="5" t="s">
        <v>294</v>
      </c>
    </row>
    <row r="8" spans="1:10" ht="32.25" customHeight="1" thickBot="1">
      <c r="A8" s="290" t="s">
        <v>291</v>
      </c>
      <c r="B8" s="290" t="s">
        <v>292</v>
      </c>
      <c r="C8" s="290" t="s">
        <v>293</v>
      </c>
      <c r="D8" s="290" t="s">
        <v>298</v>
      </c>
      <c r="E8" s="293" t="s">
        <v>284</v>
      </c>
      <c r="F8" s="294"/>
      <c r="G8" s="294"/>
      <c r="H8" s="295"/>
      <c r="I8" s="290" t="s">
        <v>285</v>
      </c>
      <c r="J8" s="290" t="s">
        <v>286</v>
      </c>
    </row>
    <row r="9" spans="1:10" ht="48" thickBot="1">
      <c r="A9" s="291"/>
      <c r="B9" s="291"/>
      <c r="C9" s="291"/>
      <c r="D9" s="291"/>
      <c r="E9" s="3" t="s">
        <v>308</v>
      </c>
      <c r="F9" s="4" t="s">
        <v>287</v>
      </c>
      <c r="G9" s="4" t="s">
        <v>352</v>
      </c>
      <c r="H9" s="3" t="s">
        <v>288</v>
      </c>
      <c r="I9" s="291"/>
      <c r="J9" s="291"/>
    </row>
    <row r="10" spans="1:10" ht="19.5" customHeight="1" thickBot="1">
      <c r="A10" s="296" t="s">
        <v>295</v>
      </c>
      <c r="B10" s="297"/>
      <c r="C10" s="298"/>
      <c r="D10" s="297"/>
      <c r="E10" s="297"/>
      <c r="F10" s="297"/>
      <c r="G10" s="297"/>
      <c r="H10" s="297"/>
      <c r="I10" s="297"/>
      <c r="J10" s="299"/>
    </row>
    <row r="11" spans="1:10" ht="16.5" customHeight="1" thickBot="1">
      <c r="A11" s="163" t="s">
        <v>289</v>
      </c>
      <c r="B11" s="281" t="s">
        <v>109</v>
      </c>
      <c r="C11" s="14">
        <v>2013</v>
      </c>
      <c r="D11" s="7">
        <f>SUM(E11+F11+G11+H11)</f>
        <v>0.14100000000000001</v>
      </c>
      <c r="E11" s="7"/>
      <c r="F11" s="8">
        <v>0.126</v>
      </c>
      <c r="G11" s="7">
        <v>0.015</v>
      </c>
      <c r="H11" s="7"/>
      <c r="I11" s="255" t="s">
        <v>320</v>
      </c>
      <c r="J11" s="198" t="s">
        <v>353</v>
      </c>
    </row>
    <row r="12" spans="1:10" ht="16.5" customHeight="1" thickBot="1">
      <c r="A12" s="156"/>
      <c r="B12" s="240"/>
      <c r="C12" s="15">
        <v>2014</v>
      </c>
      <c r="D12" s="9">
        <f>SUM(E12+F12+G12+H12)</f>
        <v>0.14100000000000001</v>
      </c>
      <c r="E12" s="7"/>
      <c r="F12" s="8">
        <v>0.126</v>
      </c>
      <c r="G12" s="7">
        <v>0.015</v>
      </c>
      <c r="H12" s="7"/>
      <c r="I12" s="256"/>
      <c r="J12" s="199"/>
    </row>
    <row r="13" spans="1:10" ht="16.5" customHeight="1" thickBot="1">
      <c r="A13" s="156"/>
      <c r="B13" s="240"/>
      <c r="C13" s="15">
        <v>2015</v>
      </c>
      <c r="D13" s="7">
        <f>SUM(E13+F13+G13+H13)</f>
        <v>0.015</v>
      </c>
      <c r="E13" s="7"/>
      <c r="F13" s="10"/>
      <c r="G13" s="7">
        <v>0.015</v>
      </c>
      <c r="H13" s="7"/>
      <c r="I13" s="256"/>
      <c r="J13" s="199"/>
    </row>
    <row r="14" spans="1:10" ht="16.5" customHeight="1" thickBot="1">
      <c r="A14" s="156"/>
      <c r="B14" s="240"/>
      <c r="C14" s="15">
        <v>2016</v>
      </c>
      <c r="D14" s="7"/>
      <c r="E14" s="7"/>
      <c r="F14" s="10"/>
      <c r="G14" s="7"/>
      <c r="H14" s="7"/>
      <c r="I14" s="256"/>
      <c r="J14" s="199"/>
    </row>
    <row r="15" spans="1:10" ht="16.5" customHeight="1" thickBot="1">
      <c r="A15" s="156"/>
      <c r="B15" s="240"/>
      <c r="C15" s="117">
        <v>2017</v>
      </c>
      <c r="D15" s="7"/>
      <c r="E15" s="7"/>
      <c r="F15" s="10"/>
      <c r="G15" s="7"/>
      <c r="H15" s="7"/>
      <c r="I15" s="256"/>
      <c r="J15" s="199"/>
    </row>
    <row r="16" spans="1:10" ht="209.25" customHeight="1" thickBot="1">
      <c r="A16" s="164"/>
      <c r="B16" s="282"/>
      <c r="C16" s="11" t="s">
        <v>306</v>
      </c>
      <c r="D16" s="7">
        <f>SUM(D11:D15)</f>
        <v>0.29700000000000004</v>
      </c>
      <c r="E16" s="7"/>
      <c r="F16" s="7">
        <f>SUM(F11:F15)</f>
        <v>0.252</v>
      </c>
      <c r="G16" s="7">
        <f>SUM(G11:G15)</f>
        <v>0.045</v>
      </c>
      <c r="H16" s="7"/>
      <c r="I16" s="257"/>
      <c r="J16" s="200"/>
    </row>
    <row r="17" spans="1:10" ht="16.5" customHeight="1" thickBot="1">
      <c r="A17" s="163" t="s">
        <v>290</v>
      </c>
      <c r="B17" s="281" t="s">
        <v>391</v>
      </c>
      <c r="C17" s="15">
        <v>2013</v>
      </c>
      <c r="D17" s="7">
        <f aca="true" t="shared" si="0" ref="D17:D27">SUM(E17+F17+G17+H17)</f>
        <v>91.857</v>
      </c>
      <c r="E17" s="7">
        <v>18.409</v>
      </c>
      <c r="F17" s="7">
        <v>9.167</v>
      </c>
      <c r="G17" s="7">
        <v>9.167</v>
      </c>
      <c r="H17" s="7">
        <v>55.114</v>
      </c>
      <c r="I17" s="255" t="s">
        <v>303</v>
      </c>
      <c r="J17" s="198" t="s">
        <v>318</v>
      </c>
    </row>
    <row r="18" spans="1:10" ht="16.5" customHeight="1" thickBot="1">
      <c r="A18" s="156"/>
      <c r="B18" s="240"/>
      <c r="C18" s="15">
        <v>2014</v>
      </c>
      <c r="D18" s="7">
        <f t="shared" si="0"/>
        <v>97.62899999999999</v>
      </c>
      <c r="E18" s="7">
        <v>19.697</v>
      </c>
      <c r="F18" s="7">
        <v>9.809</v>
      </c>
      <c r="G18" s="7">
        <v>9.151</v>
      </c>
      <c r="H18" s="7">
        <v>58.972</v>
      </c>
      <c r="I18" s="256"/>
      <c r="J18" s="199"/>
    </row>
    <row r="19" spans="1:10" ht="16.5" customHeight="1" thickBot="1">
      <c r="A19" s="156"/>
      <c r="B19" s="240"/>
      <c r="C19" s="15">
        <v>2015</v>
      </c>
      <c r="D19" s="7">
        <f t="shared" si="0"/>
        <v>103.935</v>
      </c>
      <c r="E19" s="7">
        <v>21.056</v>
      </c>
      <c r="F19" s="7">
        <v>10.485</v>
      </c>
      <c r="G19" s="7">
        <v>9.354</v>
      </c>
      <c r="H19" s="9">
        <v>63.04</v>
      </c>
      <c r="I19" s="256"/>
      <c r="J19" s="199"/>
    </row>
    <row r="20" spans="1:10" ht="16.5" customHeight="1" thickBot="1">
      <c r="A20" s="156"/>
      <c r="B20" s="240"/>
      <c r="C20" s="15">
        <v>2016</v>
      </c>
      <c r="D20" s="12">
        <f t="shared" si="0"/>
        <v>113.3</v>
      </c>
      <c r="E20" s="12">
        <v>22.7</v>
      </c>
      <c r="F20" s="12">
        <v>11.3</v>
      </c>
      <c r="G20" s="12">
        <v>11.3</v>
      </c>
      <c r="H20" s="12">
        <v>68</v>
      </c>
      <c r="I20" s="256"/>
      <c r="J20" s="199"/>
    </row>
    <row r="21" spans="1:10" ht="16.5" customHeight="1" thickBot="1">
      <c r="A21" s="156"/>
      <c r="B21" s="240"/>
      <c r="C21" s="15">
        <v>2017</v>
      </c>
      <c r="D21" s="12">
        <f>SUM(E21+F21+G21+H21)</f>
        <v>122.4</v>
      </c>
      <c r="E21" s="12">
        <v>24.5</v>
      </c>
      <c r="F21" s="12">
        <v>12.2</v>
      </c>
      <c r="G21" s="12">
        <v>12.2</v>
      </c>
      <c r="H21" s="12">
        <v>73.5</v>
      </c>
      <c r="I21" s="256"/>
      <c r="J21" s="199"/>
    </row>
    <row r="22" spans="1:10" ht="86.25" customHeight="1" thickBot="1">
      <c r="A22" s="164"/>
      <c r="B22" s="282"/>
      <c r="C22" s="11" t="s">
        <v>306</v>
      </c>
      <c r="D22" s="9">
        <f>SUM(E22+F22+G22+H22)</f>
        <v>529.121</v>
      </c>
      <c r="E22" s="7">
        <f>SUM(E17:E21)</f>
        <v>106.362</v>
      </c>
      <c r="F22" s="7">
        <f>SUM(F17:F21)</f>
        <v>52.961</v>
      </c>
      <c r="G22" s="7">
        <f>SUM(G17:G21)</f>
        <v>51.172</v>
      </c>
      <c r="H22" s="7">
        <f>SUM(H17:H21)</f>
        <v>318.626</v>
      </c>
      <c r="I22" s="257"/>
      <c r="J22" s="200"/>
    </row>
    <row r="23" spans="1:10" ht="20.25" customHeight="1" thickBot="1">
      <c r="A23" s="261" t="s">
        <v>296</v>
      </c>
      <c r="B23" s="265" t="s">
        <v>91</v>
      </c>
      <c r="C23" s="15">
        <v>2013</v>
      </c>
      <c r="D23" s="9">
        <f t="shared" si="0"/>
        <v>1.7560000000000002</v>
      </c>
      <c r="E23" s="7"/>
      <c r="F23" s="7">
        <v>1.356</v>
      </c>
      <c r="G23" s="9">
        <v>0.4</v>
      </c>
      <c r="H23" s="7"/>
      <c r="I23" s="255" t="s">
        <v>303</v>
      </c>
      <c r="J23" s="198" t="s">
        <v>319</v>
      </c>
    </row>
    <row r="24" spans="1:10" ht="17.25" customHeight="1" thickBot="1">
      <c r="A24" s="262"/>
      <c r="B24" s="266"/>
      <c r="C24" s="15">
        <v>2014</v>
      </c>
      <c r="D24" s="9">
        <f t="shared" si="0"/>
        <v>0.399</v>
      </c>
      <c r="E24" s="7"/>
      <c r="F24" s="7"/>
      <c r="G24" s="9">
        <v>0.399</v>
      </c>
      <c r="H24" s="7"/>
      <c r="I24" s="256"/>
      <c r="J24" s="199"/>
    </row>
    <row r="25" spans="1:10" ht="17.25" customHeight="1" thickBot="1">
      <c r="A25" s="262"/>
      <c r="B25" s="266"/>
      <c r="C25" s="15">
        <v>2015</v>
      </c>
      <c r="D25" s="9">
        <f t="shared" si="0"/>
        <v>0.408</v>
      </c>
      <c r="E25" s="7"/>
      <c r="F25" s="7"/>
      <c r="G25" s="9">
        <v>0.408</v>
      </c>
      <c r="H25" s="7"/>
      <c r="I25" s="256"/>
      <c r="J25" s="199"/>
    </row>
    <row r="26" spans="1:10" ht="18" customHeight="1" thickBot="1">
      <c r="A26" s="262"/>
      <c r="B26" s="266"/>
      <c r="C26" s="15">
        <v>2016</v>
      </c>
      <c r="D26" s="9">
        <f t="shared" si="0"/>
        <v>0.46</v>
      </c>
      <c r="E26" s="7"/>
      <c r="F26" s="7"/>
      <c r="G26" s="9">
        <v>0.46</v>
      </c>
      <c r="H26" s="7"/>
      <c r="I26" s="256"/>
      <c r="J26" s="199"/>
    </row>
    <row r="27" spans="1:10" ht="18" customHeight="1" thickBot="1">
      <c r="A27" s="262"/>
      <c r="B27" s="266"/>
      <c r="C27" s="15">
        <v>2017</v>
      </c>
      <c r="D27" s="9">
        <f t="shared" si="0"/>
        <v>0.48</v>
      </c>
      <c r="E27" s="7"/>
      <c r="F27" s="7"/>
      <c r="G27" s="9">
        <v>0.48</v>
      </c>
      <c r="H27" s="7"/>
      <c r="I27" s="256"/>
      <c r="J27" s="199"/>
    </row>
    <row r="28" spans="1:10" ht="230.25" customHeight="1" thickBot="1">
      <c r="A28" s="263"/>
      <c r="B28" s="267"/>
      <c r="C28" s="11" t="s">
        <v>306</v>
      </c>
      <c r="D28" s="9">
        <f>SUM(E28+F28+G28+H28)</f>
        <v>3.503</v>
      </c>
      <c r="E28" s="7"/>
      <c r="F28" s="7">
        <f>SUM(F23:F27)</f>
        <v>1.356</v>
      </c>
      <c r="G28" s="9">
        <f>SUM(G23:G27)</f>
        <v>2.1470000000000002</v>
      </c>
      <c r="H28" s="7"/>
      <c r="I28" s="257"/>
      <c r="J28" s="200"/>
    </row>
    <row r="29" spans="1:10" ht="17.25" customHeight="1" thickBot="1">
      <c r="A29" s="261" t="s">
        <v>297</v>
      </c>
      <c r="B29" s="265" t="s">
        <v>390</v>
      </c>
      <c r="C29" s="15">
        <v>2013</v>
      </c>
      <c r="D29" s="9">
        <f>SUM(E29+F29+G29+H29)</f>
        <v>0.004</v>
      </c>
      <c r="E29" s="7"/>
      <c r="F29" s="7">
        <v>0.004</v>
      </c>
      <c r="G29" s="7"/>
      <c r="H29" s="7"/>
      <c r="I29" s="255" t="s">
        <v>321</v>
      </c>
      <c r="J29" s="198" t="s">
        <v>305</v>
      </c>
    </row>
    <row r="30" spans="1:10" ht="17.25" customHeight="1" thickBot="1">
      <c r="A30" s="262"/>
      <c r="B30" s="266"/>
      <c r="C30" s="15">
        <v>2014</v>
      </c>
      <c r="D30" s="7"/>
      <c r="E30" s="7"/>
      <c r="F30" s="7"/>
      <c r="G30" s="7"/>
      <c r="H30" s="7"/>
      <c r="I30" s="256"/>
      <c r="J30" s="199"/>
    </row>
    <row r="31" spans="1:10" ht="17.25" customHeight="1" thickBot="1">
      <c r="A31" s="262"/>
      <c r="B31" s="266"/>
      <c r="C31" s="15">
        <v>2015</v>
      </c>
      <c r="D31" s="7"/>
      <c r="E31" s="7"/>
      <c r="F31" s="7"/>
      <c r="G31" s="7"/>
      <c r="H31" s="7"/>
      <c r="I31" s="256"/>
      <c r="J31" s="199"/>
    </row>
    <row r="32" spans="1:10" ht="17.25" customHeight="1" thickBot="1">
      <c r="A32" s="262"/>
      <c r="B32" s="266"/>
      <c r="C32" s="15">
        <v>2016</v>
      </c>
      <c r="D32" s="7"/>
      <c r="E32" s="7"/>
      <c r="F32" s="7"/>
      <c r="G32" s="7"/>
      <c r="H32" s="7"/>
      <c r="I32" s="256"/>
      <c r="J32" s="199"/>
    </row>
    <row r="33" spans="1:10" ht="17.25" customHeight="1" thickBot="1">
      <c r="A33" s="262"/>
      <c r="B33" s="266"/>
      <c r="C33" s="15">
        <v>2017</v>
      </c>
      <c r="D33" s="7"/>
      <c r="E33" s="7"/>
      <c r="F33" s="7"/>
      <c r="G33" s="7"/>
      <c r="H33" s="7"/>
      <c r="I33" s="256"/>
      <c r="J33" s="199"/>
    </row>
    <row r="34" spans="1:10" ht="42" customHeight="1" thickBot="1">
      <c r="A34" s="263"/>
      <c r="B34" s="267"/>
      <c r="C34" s="11" t="s">
        <v>306</v>
      </c>
      <c r="D34" s="9">
        <f>SUM(E34+F34+G34+H34)</f>
        <v>0.004</v>
      </c>
      <c r="E34" s="7"/>
      <c r="F34" s="7">
        <f>SUM(F29:F33)</f>
        <v>0.004</v>
      </c>
      <c r="G34" s="9"/>
      <c r="H34" s="7"/>
      <c r="I34" s="257"/>
      <c r="J34" s="200"/>
    </row>
    <row r="35" spans="1:10" ht="17.25" customHeight="1" thickBot="1">
      <c r="A35" s="261" t="s">
        <v>299</v>
      </c>
      <c r="B35" s="265" t="s">
        <v>106</v>
      </c>
      <c r="C35" s="15">
        <v>2013</v>
      </c>
      <c r="D35" s="9">
        <f>SUM(E35+F35+G35+H35)</f>
        <v>3.805</v>
      </c>
      <c r="E35" s="7"/>
      <c r="F35" s="13"/>
      <c r="G35" s="9">
        <v>0.5</v>
      </c>
      <c r="H35" s="7">
        <v>3.305</v>
      </c>
      <c r="I35" s="255" t="s">
        <v>301</v>
      </c>
      <c r="J35" s="198" t="s">
        <v>302</v>
      </c>
    </row>
    <row r="36" spans="1:10" ht="17.25" customHeight="1" thickBot="1">
      <c r="A36" s="262"/>
      <c r="B36" s="266"/>
      <c r="C36" s="15">
        <v>2014</v>
      </c>
      <c r="D36" s="7"/>
      <c r="E36" s="7"/>
      <c r="F36" s="7"/>
      <c r="G36" s="9"/>
      <c r="H36" s="7"/>
      <c r="I36" s="256"/>
      <c r="J36" s="199"/>
    </row>
    <row r="37" spans="1:10" ht="17.25" customHeight="1" thickBot="1">
      <c r="A37" s="262"/>
      <c r="B37" s="266"/>
      <c r="C37" s="15">
        <v>2015</v>
      </c>
      <c r="D37" s="7"/>
      <c r="E37" s="7"/>
      <c r="F37" s="7"/>
      <c r="G37" s="9"/>
      <c r="H37" s="7"/>
      <c r="I37" s="256"/>
      <c r="J37" s="199"/>
    </row>
    <row r="38" spans="1:10" ht="17.25" customHeight="1" thickBot="1">
      <c r="A38" s="262"/>
      <c r="B38" s="266"/>
      <c r="C38" s="15">
        <v>2016</v>
      </c>
      <c r="D38" s="7"/>
      <c r="E38" s="7"/>
      <c r="F38" s="7"/>
      <c r="G38" s="9"/>
      <c r="H38" s="7"/>
      <c r="I38" s="256"/>
      <c r="J38" s="199"/>
    </row>
    <row r="39" spans="1:10" ht="17.25" customHeight="1" thickBot="1">
      <c r="A39" s="262"/>
      <c r="B39" s="266"/>
      <c r="C39" s="15">
        <v>2017</v>
      </c>
      <c r="D39" s="7"/>
      <c r="E39" s="7"/>
      <c r="F39" s="7"/>
      <c r="G39" s="9"/>
      <c r="H39" s="7"/>
      <c r="I39" s="256"/>
      <c r="J39" s="199"/>
    </row>
    <row r="40" spans="1:10" ht="35.25" customHeight="1" thickBot="1">
      <c r="A40" s="263"/>
      <c r="B40" s="267"/>
      <c r="C40" s="11" t="s">
        <v>306</v>
      </c>
      <c r="D40" s="9">
        <f>SUM(E40+F40+G40+H40)</f>
        <v>3.805</v>
      </c>
      <c r="E40" s="7"/>
      <c r="F40" s="7">
        <f>SUM(F35:F39)</f>
        <v>0</v>
      </c>
      <c r="G40" s="9">
        <f>SUM(G35:G39)</f>
        <v>0.5</v>
      </c>
      <c r="H40" s="7">
        <f>SUM(H35:H39)</f>
        <v>3.305</v>
      </c>
      <c r="I40" s="257"/>
      <c r="J40" s="200"/>
    </row>
    <row r="41" spans="1:10" ht="15.75" customHeight="1" thickBot="1">
      <c r="A41" s="261" t="s">
        <v>300</v>
      </c>
      <c r="B41" s="265" t="s">
        <v>389</v>
      </c>
      <c r="C41" s="15">
        <v>2013</v>
      </c>
      <c r="D41" s="9">
        <f>SUM(E41+F41+G41+H41)</f>
        <v>1.172</v>
      </c>
      <c r="E41" s="7"/>
      <c r="F41" s="7">
        <v>1.172</v>
      </c>
      <c r="G41" s="7"/>
      <c r="H41" s="7"/>
      <c r="I41" s="255" t="s">
        <v>321</v>
      </c>
      <c r="J41" s="198" t="s">
        <v>304</v>
      </c>
    </row>
    <row r="42" spans="1:10" ht="15.75" customHeight="1" thickBot="1">
      <c r="A42" s="262"/>
      <c r="B42" s="266"/>
      <c r="C42" s="15">
        <v>2014</v>
      </c>
      <c r="D42" s="7"/>
      <c r="E42" s="7"/>
      <c r="F42" s="7"/>
      <c r="G42" s="7"/>
      <c r="H42" s="7"/>
      <c r="I42" s="256"/>
      <c r="J42" s="199"/>
    </row>
    <row r="43" spans="1:10" ht="17.25" customHeight="1" thickBot="1">
      <c r="A43" s="262"/>
      <c r="B43" s="266"/>
      <c r="C43" s="15">
        <v>2015</v>
      </c>
      <c r="D43" s="7"/>
      <c r="E43" s="7"/>
      <c r="F43" s="7"/>
      <c r="G43" s="7"/>
      <c r="H43" s="7"/>
      <c r="I43" s="256"/>
      <c r="J43" s="199"/>
    </row>
    <row r="44" spans="1:10" ht="16.5" customHeight="1" thickBot="1">
      <c r="A44" s="262"/>
      <c r="B44" s="266"/>
      <c r="C44" s="15">
        <v>2016</v>
      </c>
      <c r="D44" s="7"/>
      <c r="E44" s="7"/>
      <c r="F44" s="7"/>
      <c r="G44" s="7"/>
      <c r="H44" s="7"/>
      <c r="I44" s="256"/>
      <c r="J44" s="199"/>
    </row>
    <row r="45" spans="1:10" ht="14.25" customHeight="1" thickBot="1">
      <c r="A45" s="262"/>
      <c r="B45" s="266"/>
      <c r="C45" s="15">
        <v>2017</v>
      </c>
      <c r="D45" s="7"/>
      <c r="E45" s="7"/>
      <c r="F45" s="7"/>
      <c r="G45" s="7"/>
      <c r="H45" s="7"/>
      <c r="I45" s="256"/>
      <c r="J45" s="199"/>
    </row>
    <row r="46" spans="1:10" ht="62.25" customHeight="1" thickBot="1">
      <c r="A46" s="263"/>
      <c r="B46" s="267"/>
      <c r="C46" s="11" t="s">
        <v>306</v>
      </c>
      <c r="D46" s="9">
        <f aca="true" t="shared" si="1" ref="D46:D52">SUM(E46+F46+G46+H46)</f>
        <v>1.172</v>
      </c>
      <c r="E46" s="7"/>
      <c r="F46" s="7">
        <f>SUM(F41:F45)</f>
        <v>1.172</v>
      </c>
      <c r="G46" s="9"/>
      <c r="H46" s="7"/>
      <c r="I46" s="257"/>
      <c r="J46" s="200"/>
    </row>
    <row r="47" spans="1:10" ht="15.75" customHeight="1" thickBot="1">
      <c r="A47" s="261"/>
      <c r="B47" s="264" t="s">
        <v>307</v>
      </c>
      <c r="C47" s="88">
        <v>2013</v>
      </c>
      <c r="D47" s="89">
        <f t="shared" si="1"/>
        <v>98.735</v>
      </c>
      <c r="E47" s="90">
        <f aca="true" t="shared" si="2" ref="E47:H49">SUM(E11+E17+E23+E29+E35+E41)</f>
        <v>18.409</v>
      </c>
      <c r="F47" s="90">
        <f t="shared" si="2"/>
        <v>11.825</v>
      </c>
      <c r="G47" s="90">
        <f t="shared" si="2"/>
        <v>10.082</v>
      </c>
      <c r="H47" s="90">
        <f t="shared" si="2"/>
        <v>58.419</v>
      </c>
      <c r="I47" s="255"/>
      <c r="J47" s="273"/>
    </row>
    <row r="48" spans="1:10" ht="13.5" customHeight="1" thickBot="1">
      <c r="A48" s="262"/>
      <c r="B48" s="205"/>
      <c r="C48" s="91">
        <v>2014</v>
      </c>
      <c r="D48" s="89">
        <f t="shared" si="1"/>
        <v>98.16900000000001</v>
      </c>
      <c r="E48" s="90">
        <f t="shared" si="2"/>
        <v>19.697</v>
      </c>
      <c r="F48" s="90">
        <f t="shared" si="2"/>
        <v>9.934999999999999</v>
      </c>
      <c r="G48" s="90">
        <f t="shared" si="2"/>
        <v>9.565000000000001</v>
      </c>
      <c r="H48" s="90">
        <f t="shared" si="2"/>
        <v>58.972</v>
      </c>
      <c r="I48" s="256"/>
      <c r="J48" s="274"/>
    </row>
    <row r="49" spans="1:10" ht="13.5" customHeight="1" thickBot="1">
      <c r="A49" s="262"/>
      <c r="B49" s="205"/>
      <c r="C49" s="91">
        <v>2015</v>
      </c>
      <c r="D49" s="89">
        <f t="shared" si="1"/>
        <v>104.358</v>
      </c>
      <c r="E49" s="90">
        <f t="shared" si="2"/>
        <v>21.056</v>
      </c>
      <c r="F49" s="90">
        <f t="shared" si="2"/>
        <v>10.485</v>
      </c>
      <c r="G49" s="90">
        <f t="shared" si="2"/>
        <v>9.777</v>
      </c>
      <c r="H49" s="90">
        <f t="shared" si="2"/>
        <v>63.04</v>
      </c>
      <c r="I49" s="256"/>
      <c r="J49" s="274"/>
    </row>
    <row r="50" spans="1:10" ht="14.25" customHeight="1" thickBot="1">
      <c r="A50" s="262"/>
      <c r="B50" s="205"/>
      <c r="C50" s="91">
        <v>2016</v>
      </c>
      <c r="D50" s="89">
        <f t="shared" si="1"/>
        <v>113.76</v>
      </c>
      <c r="E50" s="89">
        <f aca="true" t="shared" si="3" ref="E50:H51">SUM(E14+E20+E26+E32+E38+E44)</f>
        <v>22.7</v>
      </c>
      <c r="F50" s="89">
        <f t="shared" si="3"/>
        <v>11.3</v>
      </c>
      <c r="G50" s="89">
        <f t="shared" si="3"/>
        <v>11.760000000000002</v>
      </c>
      <c r="H50" s="89">
        <f t="shared" si="3"/>
        <v>68</v>
      </c>
      <c r="I50" s="256"/>
      <c r="J50" s="274"/>
    </row>
    <row r="51" spans="1:10" ht="13.5" customHeight="1" thickBot="1">
      <c r="A51" s="262"/>
      <c r="B51" s="205"/>
      <c r="C51" s="92">
        <v>2017</v>
      </c>
      <c r="D51" s="89">
        <f t="shared" si="1"/>
        <v>122.88</v>
      </c>
      <c r="E51" s="89">
        <f t="shared" si="3"/>
        <v>24.5</v>
      </c>
      <c r="F51" s="89">
        <f t="shared" si="3"/>
        <v>12.2</v>
      </c>
      <c r="G51" s="89">
        <f t="shared" si="3"/>
        <v>12.68</v>
      </c>
      <c r="H51" s="89">
        <f t="shared" si="3"/>
        <v>73.5</v>
      </c>
      <c r="I51" s="256"/>
      <c r="J51" s="274"/>
    </row>
    <row r="52" spans="1:10" ht="30.75" customHeight="1" thickBot="1">
      <c r="A52" s="263"/>
      <c r="B52" s="206"/>
      <c r="C52" s="93" t="s">
        <v>306</v>
      </c>
      <c r="D52" s="89">
        <f t="shared" si="1"/>
        <v>537.902</v>
      </c>
      <c r="E52" s="90">
        <f>SUM(E47:E51)</f>
        <v>106.362</v>
      </c>
      <c r="F52" s="90">
        <f>SUM(F47:F51)</f>
        <v>55.745000000000005</v>
      </c>
      <c r="G52" s="90">
        <f>SUM(G47:G51)</f>
        <v>53.864</v>
      </c>
      <c r="H52" s="90">
        <f>SUM(H47:H51)</f>
        <v>321.931</v>
      </c>
      <c r="I52" s="257"/>
      <c r="J52" s="275"/>
    </row>
    <row r="53" spans="1:10" ht="19.5" customHeight="1" thickBot="1">
      <c r="A53" s="258" t="s">
        <v>322</v>
      </c>
      <c r="B53" s="259"/>
      <c r="C53" s="259"/>
      <c r="D53" s="259"/>
      <c r="E53" s="259"/>
      <c r="F53" s="259"/>
      <c r="G53" s="259"/>
      <c r="H53" s="259"/>
      <c r="I53" s="259"/>
      <c r="J53" s="260"/>
    </row>
    <row r="54" spans="1:10" ht="19.5" customHeight="1" thickBot="1">
      <c r="A54" s="301" t="s">
        <v>377</v>
      </c>
      <c r="B54" s="302"/>
      <c r="C54" s="302"/>
      <c r="D54" s="302"/>
      <c r="E54" s="302"/>
      <c r="F54" s="302"/>
      <c r="G54" s="302"/>
      <c r="H54" s="302"/>
      <c r="I54" s="302"/>
      <c r="J54" s="303"/>
    </row>
    <row r="55" spans="1:10" ht="15" customHeight="1" thickBot="1">
      <c r="A55" s="283" t="s">
        <v>334</v>
      </c>
      <c r="B55" s="286" t="s">
        <v>329</v>
      </c>
      <c r="C55" s="45">
        <v>2013</v>
      </c>
      <c r="D55" s="118">
        <f>SUM(E55+F55+G55+H55)</f>
        <v>11.2928</v>
      </c>
      <c r="E55" s="25"/>
      <c r="F55" s="62">
        <v>0.4</v>
      </c>
      <c r="G55" s="62">
        <v>3.4228</v>
      </c>
      <c r="H55" s="119">
        <v>7.47</v>
      </c>
      <c r="I55" s="195" t="s">
        <v>120</v>
      </c>
      <c r="J55" s="304" t="s">
        <v>105</v>
      </c>
    </row>
    <row r="56" spans="1:10" ht="13.5" customHeight="1" thickBot="1">
      <c r="A56" s="284"/>
      <c r="B56" s="287"/>
      <c r="C56" s="6">
        <v>2014</v>
      </c>
      <c r="D56" s="9"/>
      <c r="E56" s="7"/>
      <c r="F56" s="12"/>
      <c r="G56" s="12"/>
      <c r="H56" s="13"/>
      <c r="I56" s="256"/>
      <c r="J56" s="305"/>
    </row>
    <row r="57" spans="1:10" ht="13.5" customHeight="1" thickBot="1">
      <c r="A57" s="284"/>
      <c r="B57" s="287"/>
      <c r="C57" s="6">
        <v>2015</v>
      </c>
      <c r="D57" s="9"/>
      <c r="E57" s="7"/>
      <c r="F57" s="12"/>
      <c r="G57" s="12"/>
      <c r="H57" s="13"/>
      <c r="I57" s="256"/>
      <c r="J57" s="305"/>
    </row>
    <row r="58" spans="1:10" ht="13.5" customHeight="1" thickBot="1">
      <c r="A58" s="284"/>
      <c r="B58" s="287"/>
      <c r="C58" s="6">
        <v>2016</v>
      </c>
      <c r="D58" s="9"/>
      <c r="E58" s="7"/>
      <c r="F58" s="12"/>
      <c r="G58" s="12"/>
      <c r="H58" s="13"/>
      <c r="I58" s="256"/>
      <c r="J58" s="305"/>
    </row>
    <row r="59" spans="1:10" ht="13.5" customHeight="1" thickBot="1">
      <c r="A59" s="284"/>
      <c r="B59" s="287"/>
      <c r="C59" s="17">
        <v>2017</v>
      </c>
      <c r="D59" s="9"/>
      <c r="E59" s="7"/>
      <c r="F59" s="12"/>
      <c r="G59" s="12"/>
      <c r="H59" s="13"/>
      <c r="I59" s="256"/>
      <c r="J59" s="305"/>
    </row>
    <row r="60" spans="1:10" ht="147.75" customHeight="1" thickBot="1">
      <c r="A60" s="285"/>
      <c r="B60" s="288"/>
      <c r="C60" s="18" t="s">
        <v>306</v>
      </c>
      <c r="D60" s="9">
        <f>SUM(E60+F60+G60+H60)</f>
        <v>11.2928</v>
      </c>
      <c r="E60" s="7"/>
      <c r="F60" s="12">
        <f>SUM(F55:F59)</f>
        <v>0.4</v>
      </c>
      <c r="G60" s="9">
        <f>SUM(G55:G59)</f>
        <v>3.4228</v>
      </c>
      <c r="H60" s="9">
        <f>SUM(H55:H59)</f>
        <v>7.47</v>
      </c>
      <c r="I60" s="257"/>
      <c r="J60" s="306"/>
    </row>
    <row r="61" spans="1:10" ht="13.5" customHeight="1" thickBot="1">
      <c r="A61" s="165" t="s">
        <v>355</v>
      </c>
      <c r="B61" s="168" t="s">
        <v>245</v>
      </c>
      <c r="C61" s="102">
        <v>2013</v>
      </c>
      <c r="D61" s="12"/>
      <c r="E61" s="13"/>
      <c r="F61" s="12"/>
      <c r="G61" s="12"/>
      <c r="H61" s="13"/>
      <c r="I61" s="195" t="s">
        <v>120</v>
      </c>
      <c r="J61" s="278" t="s">
        <v>327</v>
      </c>
    </row>
    <row r="62" spans="1:10" ht="14.25" customHeight="1" thickBot="1">
      <c r="A62" s="166"/>
      <c r="B62" s="169"/>
      <c r="C62" s="102">
        <v>2014</v>
      </c>
      <c r="D62" s="12"/>
      <c r="E62" s="13"/>
      <c r="F62" s="12"/>
      <c r="G62" s="12"/>
      <c r="H62" s="13"/>
      <c r="I62" s="256"/>
      <c r="J62" s="279"/>
    </row>
    <row r="63" spans="1:10" ht="14.25" customHeight="1" thickBot="1">
      <c r="A63" s="166"/>
      <c r="B63" s="169"/>
      <c r="C63" s="102">
        <v>2015</v>
      </c>
      <c r="D63" s="12">
        <f>SUM(E63+F63+G63+H63)</f>
        <v>110</v>
      </c>
      <c r="E63" s="13"/>
      <c r="F63" s="12">
        <v>55</v>
      </c>
      <c r="G63" s="12">
        <v>55</v>
      </c>
      <c r="H63" s="12"/>
      <c r="I63" s="256"/>
      <c r="J63" s="279"/>
    </row>
    <row r="64" spans="1:10" ht="13.5" customHeight="1" thickBot="1">
      <c r="A64" s="166"/>
      <c r="B64" s="169"/>
      <c r="C64" s="102">
        <v>2016</v>
      </c>
      <c r="D64" s="12">
        <f>SUM(E64+F64+G64+H64)</f>
        <v>115</v>
      </c>
      <c r="E64" s="13"/>
      <c r="F64" s="12">
        <v>57.5</v>
      </c>
      <c r="G64" s="12">
        <v>57.5</v>
      </c>
      <c r="H64" s="12"/>
      <c r="I64" s="256"/>
      <c r="J64" s="279"/>
    </row>
    <row r="65" spans="1:10" ht="16.5" customHeight="1" thickBot="1">
      <c r="A65" s="166"/>
      <c r="B65" s="169"/>
      <c r="C65" s="116">
        <v>2017</v>
      </c>
      <c r="D65" s="12">
        <f>SUM(E65+F65+G65+H65)</f>
        <v>115</v>
      </c>
      <c r="E65" s="13"/>
      <c r="F65" s="12">
        <v>57.5</v>
      </c>
      <c r="G65" s="12">
        <v>57.5</v>
      </c>
      <c r="H65" s="12"/>
      <c r="I65" s="256"/>
      <c r="J65" s="279"/>
    </row>
    <row r="66" spans="1:10" ht="32.25" thickBot="1">
      <c r="A66" s="167"/>
      <c r="B66" s="300"/>
      <c r="C66" s="103" t="s">
        <v>306</v>
      </c>
      <c r="D66" s="12">
        <f>SUM(E66+F66+G66+H66)</f>
        <v>340</v>
      </c>
      <c r="E66" s="13"/>
      <c r="F66" s="12">
        <f>SUM(F61:F65)</f>
        <v>170</v>
      </c>
      <c r="G66" s="12">
        <f>SUM(G61:G65)</f>
        <v>170</v>
      </c>
      <c r="H66" s="12"/>
      <c r="I66" s="257"/>
      <c r="J66" s="280"/>
    </row>
    <row r="67" spans="1:10" ht="16.5" customHeight="1" thickBot="1">
      <c r="A67" s="163" t="s">
        <v>357</v>
      </c>
      <c r="B67" s="239" t="s">
        <v>328</v>
      </c>
      <c r="C67" s="15">
        <v>2013</v>
      </c>
      <c r="D67" s="9">
        <f aca="true" t="shared" si="4" ref="D67:D72">SUM(E67+F67+G67+H67)</f>
        <v>0.2</v>
      </c>
      <c r="E67" s="7"/>
      <c r="F67" s="9">
        <v>0.1</v>
      </c>
      <c r="G67" s="9">
        <v>0.1</v>
      </c>
      <c r="H67" s="7"/>
      <c r="I67" s="195" t="s">
        <v>120</v>
      </c>
      <c r="J67" s="310" t="s">
        <v>331</v>
      </c>
    </row>
    <row r="68" spans="1:10" ht="17.25" customHeight="1" thickBot="1">
      <c r="A68" s="156"/>
      <c r="B68" s="240"/>
      <c r="C68" s="15">
        <v>2014</v>
      </c>
      <c r="D68" s="9">
        <f t="shared" si="4"/>
        <v>2.75</v>
      </c>
      <c r="E68" s="7"/>
      <c r="F68" s="9">
        <v>1.375</v>
      </c>
      <c r="G68" s="9">
        <v>1.375</v>
      </c>
      <c r="H68" s="7"/>
      <c r="I68" s="256"/>
      <c r="J68" s="311"/>
    </row>
    <row r="69" spans="1:10" ht="17.25" customHeight="1" thickBot="1">
      <c r="A69" s="156"/>
      <c r="B69" s="240"/>
      <c r="C69" s="15">
        <v>2015</v>
      </c>
      <c r="D69" s="9">
        <f t="shared" si="4"/>
        <v>0.3</v>
      </c>
      <c r="E69" s="7"/>
      <c r="F69" s="9">
        <v>0.15</v>
      </c>
      <c r="G69" s="9">
        <v>0.15</v>
      </c>
      <c r="H69" s="7"/>
      <c r="I69" s="256"/>
      <c r="J69" s="311"/>
    </row>
    <row r="70" spans="1:10" ht="16.5" customHeight="1" thickBot="1">
      <c r="A70" s="156"/>
      <c r="B70" s="240"/>
      <c r="C70" s="15">
        <v>2016</v>
      </c>
      <c r="D70" s="9"/>
      <c r="E70" s="7"/>
      <c r="F70" s="9"/>
      <c r="G70" s="9"/>
      <c r="H70" s="7"/>
      <c r="I70" s="256"/>
      <c r="J70" s="311"/>
    </row>
    <row r="71" spans="1:10" ht="21.75" customHeight="1" thickBot="1">
      <c r="A71" s="156"/>
      <c r="B71" s="240"/>
      <c r="C71" s="16">
        <v>2017</v>
      </c>
      <c r="D71" s="9"/>
      <c r="E71" s="7"/>
      <c r="F71" s="9"/>
      <c r="G71" s="9"/>
      <c r="H71" s="7"/>
      <c r="I71" s="256"/>
      <c r="J71" s="311"/>
    </row>
    <row r="72" spans="1:10" ht="43.5" customHeight="1" thickBot="1">
      <c r="A72" s="164"/>
      <c r="B72" s="282"/>
      <c r="C72" s="11" t="s">
        <v>306</v>
      </c>
      <c r="D72" s="9">
        <f t="shared" si="4"/>
        <v>3.25</v>
      </c>
      <c r="E72" s="7"/>
      <c r="F72" s="9">
        <f>SUM(F67:F71)</f>
        <v>1.625</v>
      </c>
      <c r="G72" s="9">
        <f>SUM(G67:G71)</f>
        <v>1.625</v>
      </c>
      <c r="H72" s="7"/>
      <c r="I72" s="257"/>
      <c r="J72" s="312"/>
    </row>
    <row r="73" spans="1:10" ht="24" customHeight="1" thickBot="1">
      <c r="A73" s="313" t="s">
        <v>233</v>
      </c>
      <c r="B73" s="201" t="s">
        <v>336</v>
      </c>
      <c r="C73" s="202"/>
      <c r="D73" s="202"/>
      <c r="E73" s="202"/>
      <c r="F73" s="202"/>
      <c r="G73" s="202"/>
      <c r="H73" s="203"/>
      <c r="I73" s="195" t="s">
        <v>120</v>
      </c>
      <c r="J73" s="278" t="s">
        <v>195</v>
      </c>
    </row>
    <row r="74" spans="1:10" ht="20.25" customHeight="1" thickBot="1">
      <c r="A74" s="314"/>
      <c r="B74" s="174" t="s">
        <v>234</v>
      </c>
      <c r="C74" s="15">
        <v>2013</v>
      </c>
      <c r="D74" s="9">
        <f>SUM(E74+F74+G74+H74)</f>
        <v>0.2</v>
      </c>
      <c r="E74" s="7"/>
      <c r="F74" s="9">
        <v>0.1</v>
      </c>
      <c r="G74" s="9">
        <v>0.1</v>
      </c>
      <c r="H74" s="7"/>
      <c r="I74" s="196"/>
      <c r="J74" s="279"/>
    </row>
    <row r="75" spans="1:10" ht="20.25" customHeight="1" thickBot="1">
      <c r="A75" s="314"/>
      <c r="B75" s="175"/>
      <c r="C75" s="15">
        <v>2014</v>
      </c>
      <c r="D75" s="9">
        <f>SUM(E75+F75+G75+H75)</f>
        <v>2.75</v>
      </c>
      <c r="E75" s="7"/>
      <c r="F75" s="9">
        <v>1.375</v>
      </c>
      <c r="G75" s="9">
        <v>1.375</v>
      </c>
      <c r="H75" s="7"/>
      <c r="I75" s="196"/>
      <c r="J75" s="279"/>
    </row>
    <row r="76" spans="1:10" ht="18" customHeight="1" thickBot="1">
      <c r="A76" s="314"/>
      <c r="B76" s="175"/>
      <c r="C76" s="15">
        <v>2015</v>
      </c>
      <c r="D76" s="9">
        <f>SUM(E76+F76+G76+H76)</f>
        <v>0.3</v>
      </c>
      <c r="E76" s="7"/>
      <c r="F76" s="9">
        <v>0.15</v>
      </c>
      <c r="G76" s="9">
        <v>0.15</v>
      </c>
      <c r="H76" s="7"/>
      <c r="I76" s="196"/>
      <c r="J76" s="279"/>
    </row>
    <row r="77" spans="1:10" ht="16.5" customHeight="1" thickBot="1">
      <c r="A77" s="314"/>
      <c r="B77" s="175"/>
      <c r="C77" s="15">
        <v>2016</v>
      </c>
      <c r="D77" s="9"/>
      <c r="E77" s="7"/>
      <c r="F77" s="9"/>
      <c r="G77" s="9"/>
      <c r="H77" s="7"/>
      <c r="I77" s="196"/>
      <c r="J77" s="279"/>
    </row>
    <row r="78" spans="1:10" ht="18.75" customHeight="1" thickBot="1">
      <c r="A78" s="314"/>
      <c r="B78" s="175"/>
      <c r="C78" s="16">
        <v>2017</v>
      </c>
      <c r="D78" s="9"/>
      <c r="E78" s="7"/>
      <c r="F78" s="9"/>
      <c r="G78" s="9"/>
      <c r="H78" s="7"/>
      <c r="I78" s="196"/>
      <c r="J78" s="279"/>
    </row>
    <row r="79" spans="1:10" ht="48.75" customHeight="1" thickBot="1">
      <c r="A79" s="315"/>
      <c r="B79" s="316"/>
      <c r="C79" s="11" t="s">
        <v>306</v>
      </c>
      <c r="D79" s="9">
        <f>SUM(E79+F79+G79+H79)</f>
        <v>3.25</v>
      </c>
      <c r="E79" s="7"/>
      <c r="F79" s="9">
        <f>SUM(F74:F78)</f>
        <v>1.625</v>
      </c>
      <c r="G79" s="9">
        <f>SUM(G74:G78)</f>
        <v>1.625</v>
      </c>
      <c r="H79" s="7"/>
      <c r="I79" s="197"/>
      <c r="J79" s="280"/>
    </row>
    <row r="80" spans="1:10" ht="21" customHeight="1" thickBot="1">
      <c r="A80" s="163" t="s">
        <v>360</v>
      </c>
      <c r="B80" s="341" t="s">
        <v>28</v>
      </c>
      <c r="C80" s="15">
        <v>2013</v>
      </c>
      <c r="D80" s="9">
        <f>SUM(E80+F80+G80+H80)</f>
        <v>2</v>
      </c>
      <c r="E80" s="7"/>
      <c r="F80" s="9">
        <v>1</v>
      </c>
      <c r="G80" s="9">
        <v>1</v>
      </c>
      <c r="H80" s="7"/>
      <c r="I80" s="195" t="s">
        <v>120</v>
      </c>
      <c r="J80" s="278" t="s">
        <v>29</v>
      </c>
    </row>
    <row r="81" spans="1:10" ht="18.75" customHeight="1" thickBot="1">
      <c r="A81" s="156"/>
      <c r="B81" s="175"/>
      <c r="C81" s="15">
        <v>2014</v>
      </c>
      <c r="D81" s="9">
        <f>SUM(E81+F81+G81+H81)</f>
        <v>60</v>
      </c>
      <c r="E81" s="7"/>
      <c r="F81" s="9">
        <v>30</v>
      </c>
      <c r="G81" s="9">
        <v>30</v>
      </c>
      <c r="H81" s="7"/>
      <c r="I81" s="256"/>
      <c r="J81" s="279"/>
    </row>
    <row r="82" spans="1:10" ht="15.75" customHeight="1" thickBot="1">
      <c r="A82" s="156"/>
      <c r="B82" s="175"/>
      <c r="C82" s="15">
        <v>2015</v>
      </c>
      <c r="D82" s="9">
        <f>SUM(E82+F82+G82+H82)</f>
        <v>60</v>
      </c>
      <c r="E82" s="7"/>
      <c r="F82" s="9">
        <v>30</v>
      </c>
      <c r="G82" s="9">
        <v>30</v>
      </c>
      <c r="H82" s="7"/>
      <c r="I82" s="256"/>
      <c r="J82" s="279"/>
    </row>
    <row r="83" spans="1:10" ht="18" customHeight="1" thickBot="1">
      <c r="A83" s="156"/>
      <c r="B83" s="175"/>
      <c r="C83" s="15">
        <v>2016</v>
      </c>
      <c r="D83" s="9"/>
      <c r="E83" s="7"/>
      <c r="F83" s="9"/>
      <c r="G83" s="9"/>
      <c r="H83" s="7"/>
      <c r="I83" s="256"/>
      <c r="J83" s="279"/>
    </row>
    <row r="84" spans="1:10" ht="18.75" customHeight="1" thickBot="1">
      <c r="A84" s="156"/>
      <c r="B84" s="175"/>
      <c r="C84" s="16">
        <v>2017</v>
      </c>
      <c r="D84" s="9"/>
      <c r="E84" s="7"/>
      <c r="F84" s="9"/>
      <c r="G84" s="9"/>
      <c r="H84" s="7"/>
      <c r="I84" s="256"/>
      <c r="J84" s="279"/>
    </row>
    <row r="85" spans="1:10" ht="55.5" customHeight="1" thickBot="1">
      <c r="A85" s="164"/>
      <c r="B85" s="316"/>
      <c r="C85" s="11" t="s">
        <v>306</v>
      </c>
      <c r="D85" s="9">
        <f>SUM(E85+F85+G85+H85)</f>
        <v>122</v>
      </c>
      <c r="E85" s="7"/>
      <c r="F85" s="9">
        <f>SUM(F80:F84)</f>
        <v>61</v>
      </c>
      <c r="G85" s="9">
        <f>SUM(G80:G84)</f>
        <v>61</v>
      </c>
      <c r="H85" s="7"/>
      <c r="I85" s="257"/>
      <c r="J85" s="280"/>
    </row>
    <row r="86" spans="1:10" ht="16.5" customHeight="1" thickBot="1">
      <c r="A86" s="163" t="s">
        <v>361</v>
      </c>
      <c r="B86" s="281" t="s">
        <v>330</v>
      </c>
      <c r="C86" s="15">
        <v>2013</v>
      </c>
      <c r="D86" s="9">
        <f aca="true" t="shared" si="5" ref="D86:D91">SUM(E86+F86+G86+H86)</f>
        <v>0.125</v>
      </c>
      <c r="E86" s="7"/>
      <c r="F86" s="9"/>
      <c r="G86" s="12">
        <v>0.1</v>
      </c>
      <c r="H86" s="13">
        <v>0.025</v>
      </c>
      <c r="I86" s="195" t="s">
        <v>120</v>
      </c>
      <c r="J86" s="307" t="s">
        <v>88</v>
      </c>
    </row>
    <row r="87" spans="1:10" ht="15" customHeight="1" thickBot="1">
      <c r="A87" s="156"/>
      <c r="B87" s="240"/>
      <c r="C87" s="15">
        <v>2014</v>
      </c>
      <c r="D87" s="9">
        <f t="shared" si="5"/>
        <v>0.124</v>
      </c>
      <c r="E87" s="7"/>
      <c r="F87" s="9"/>
      <c r="G87" s="12">
        <v>0.099</v>
      </c>
      <c r="H87" s="13">
        <v>0.025</v>
      </c>
      <c r="I87" s="256"/>
      <c r="J87" s="308"/>
    </row>
    <row r="88" spans="1:10" ht="16.5" customHeight="1" thickBot="1">
      <c r="A88" s="156"/>
      <c r="B88" s="240"/>
      <c r="C88" s="15">
        <v>2015</v>
      </c>
      <c r="D88" s="9"/>
      <c r="E88" s="7"/>
      <c r="F88" s="9"/>
      <c r="G88" s="12"/>
      <c r="H88" s="13"/>
      <c r="I88" s="256"/>
      <c r="J88" s="308"/>
    </row>
    <row r="89" spans="1:10" ht="15.75" customHeight="1" thickBot="1">
      <c r="A89" s="156"/>
      <c r="B89" s="240"/>
      <c r="C89" s="15">
        <v>2016</v>
      </c>
      <c r="D89" s="9"/>
      <c r="E89" s="7"/>
      <c r="F89" s="9"/>
      <c r="G89" s="12"/>
      <c r="H89" s="13"/>
      <c r="I89" s="256"/>
      <c r="J89" s="308"/>
    </row>
    <row r="90" spans="1:10" ht="13.5" customHeight="1" thickBot="1">
      <c r="A90" s="156"/>
      <c r="B90" s="240"/>
      <c r="C90" s="16">
        <v>2017</v>
      </c>
      <c r="D90" s="9"/>
      <c r="E90" s="7"/>
      <c r="F90" s="9"/>
      <c r="G90" s="12"/>
      <c r="H90" s="13"/>
      <c r="I90" s="256"/>
      <c r="J90" s="308"/>
    </row>
    <row r="91" spans="1:10" ht="99.75" customHeight="1" thickBot="1">
      <c r="A91" s="164"/>
      <c r="B91" s="282"/>
      <c r="C91" s="11" t="s">
        <v>306</v>
      </c>
      <c r="D91" s="9">
        <f t="shared" si="5"/>
        <v>0.249</v>
      </c>
      <c r="E91" s="7"/>
      <c r="F91" s="9"/>
      <c r="G91" s="12">
        <f>SUM(G86:G90)</f>
        <v>0.199</v>
      </c>
      <c r="H91" s="12">
        <f>SUM(H86:H90)</f>
        <v>0.05</v>
      </c>
      <c r="I91" s="257"/>
      <c r="J91" s="309"/>
    </row>
    <row r="92" spans="1:10" ht="17.25" customHeight="1" thickBot="1">
      <c r="A92" s="163" t="s">
        <v>363</v>
      </c>
      <c r="B92" s="281" t="s">
        <v>332</v>
      </c>
      <c r="C92" s="15">
        <v>2013</v>
      </c>
      <c r="D92" s="9">
        <f aca="true" t="shared" si="6" ref="D92:D97">SUM(E92+F92+G92+H92)</f>
        <v>0.76</v>
      </c>
      <c r="E92" s="7"/>
      <c r="F92" s="9"/>
      <c r="G92" s="12">
        <v>0.7</v>
      </c>
      <c r="H92" s="12">
        <v>0.06</v>
      </c>
      <c r="I92" s="195" t="s">
        <v>120</v>
      </c>
      <c r="J92" s="310" t="s">
        <v>89</v>
      </c>
    </row>
    <row r="93" spans="1:10" ht="17.25" customHeight="1" thickBot="1">
      <c r="A93" s="156"/>
      <c r="B93" s="240"/>
      <c r="C93" s="15">
        <v>2014</v>
      </c>
      <c r="D93" s="9">
        <f t="shared" si="6"/>
        <v>0.7589999999999999</v>
      </c>
      <c r="E93" s="7"/>
      <c r="F93" s="9"/>
      <c r="G93" s="12">
        <v>0.699</v>
      </c>
      <c r="H93" s="12">
        <v>0.06</v>
      </c>
      <c r="I93" s="256"/>
      <c r="J93" s="311"/>
    </row>
    <row r="94" spans="1:10" ht="15.75" customHeight="1" thickBot="1">
      <c r="A94" s="156"/>
      <c r="B94" s="240"/>
      <c r="C94" s="15">
        <v>2015</v>
      </c>
      <c r="D94" s="9"/>
      <c r="E94" s="7"/>
      <c r="F94" s="9"/>
      <c r="G94" s="12"/>
      <c r="H94" s="13"/>
      <c r="I94" s="256"/>
      <c r="J94" s="311"/>
    </row>
    <row r="95" spans="1:10" ht="15.75" customHeight="1" thickBot="1">
      <c r="A95" s="156"/>
      <c r="B95" s="240"/>
      <c r="C95" s="15">
        <v>2016</v>
      </c>
      <c r="D95" s="9"/>
      <c r="E95" s="7"/>
      <c r="F95" s="9"/>
      <c r="G95" s="12"/>
      <c r="H95" s="13"/>
      <c r="I95" s="256"/>
      <c r="J95" s="311"/>
    </row>
    <row r="96" spans="1:10" ht="16.5" customHeight="1" thickBot="1">
      <c r="A96" s="156"/>
      <c r="B96" s="240"/>
      <c r="C96" s="16">
        <v>2017</v>
      </c>
      <c r="D96" s="9"/>
      <c r="E96" s="7"/>
      <c r="F96" s="9"/>
      <c r="G96" s="12"/>
      <c r="H96" s="13"/>
      <c r="I96" s="256"/>
      <c r="J96" s="311"/>
    </row>
    <row r="97" spans="1:10" ht="61.5" customHeight="1" thickBot="1">
      <c r="A97" s="156"/>
      <c r="B97" s="240"/>
      <c r="C97" s="20" t="s">
        <v>306</v>
      </c>
      <c r="D97" s="21">
        <f t="shared" si="6"/>
        <v>1.5190000000000001</v>
      </c>
      <c r="E97" s="22"/>
      <c r="F97" s="21"/>
      <c r="G97" s="51">
        <f>SUM(G92:G96)</f>
        <v>1.399</v>
      </c>
      <c r="H97" s="51">
        <f>SUM(H92:H96)</f>
        <v>0.12</v>
      </c>
      <c r="I97" s="257"/>
      <c r="J97" s="311"/>
    </row>
    <row r="98" spans="1:10" ht="16.5" customHeight="1" thickBot="1">
      <c r="A98" s="152" t="s">
        <v>365</v>
      </c>
      <c r="B98" s="239" t="s">
        <v>333</v>
      </c>
      <c r="C98" s="14">
        <v>2013</v>
      </c>
      <c r="D98" s="47">
        <f aca="true" t="shared" si="7" ref="D98:D103">SUM(E98+F98+G98+H98)</f>
        <v>5.45</v>
      </c>
      <c r="E98" s="23"/>
      <c r="F98" s="47"/>
      <c r="G98" s="43">
        <v>3.1</v>
      </c>
      <c r="H98" s="43">
        <v>2.35</v>
      </c>
      <c r="I98" s="195" t="s">
        <v>120</v>
      </c>
      <c r="J98" s="317" t="s">
        <v>112</v>
      </c>
    </row>
    <row r="99" spans="1:10" ht="16.5" customHeight="1" thickBot="1">
      <c r="A99" s="153"/>
      <c r="B99" s="240"/>
      <c r="C99" s="15">
        <v>2014</v>
      </c>
      <c r="D99" s="9">
        <f t="shared" si="7"/>
        <v>5.585000000000001</v>
      </c>
      <c r="E99" s="7"/>
      <c r="F99" s="9"/>
      <c r="G99" s="12">
        <v>3.095</v>
      </c>
      <c r="H99" s="12">
        <v>2.49</v>
      </c>
      <c r="I99" s="256"/>
      <c r="J99" s="318"/>
    </row>
    <row r="100" spans="1:10" ht="16.5" customHeight="1" thickBot="1">
      <c r="A100" s="153"/>
      <c r="B100" s="240"/>
      <c r="C100" s="15">
        <v>2015</v>
      </c>
      <c r="D100" s="9"/>
      <c r="E100" s="7"/>
      <c r="F100" s="9"/>
      <c r="G100" s="12"/>
      <c r="H100" s="13"/>
      <c r="I100" s="256"/>
      <c r="J100" s="318"/>
    </row>
    <row r="101" spans="1:10" ht="16.5" customHeight="1" thickBot="1">
      <c r="A101" s="153"/>
      <c r="B101" s="240"/>
      <c r="C101" s="15">
        <v>2016</v>
      </c>
      <c r="D101" s="9"/>
      <c r="E101" s="7"/>
      <c r="F101" s="9"/>
      <c r="G101" s="12"/>
      <c r="H101" s="13"/>
      <c r="I101" s="256"/>
      <c r="J101" s="318"/>
    </row>
    <row r="102" spans="1:10" ht="16.5" customHeight="1" thickBot="1">
      <c r="A102" s="153"/>
      <c r="B102" s="240"/>
      <c r="C102" s="16">
        <v>2017</v>
      </c>
      <c r="D102" s="9"/>
      <c r="E102" s="7"/>
      <c r="F102" s="9"/>
      <c r="G102" s="12"/>
      <c r="H102" s="13"/>
      <c r="I102" s="256"/>
      <c r="J102" s="318"/>
    </row>
    <row r="103" spans="1:10" ht="84.75" customHeight="1" thickBot="1">
      <c r="A103" s="154"/>
      <c r="B103" s="241"/>
      <c r="C103" s="11" t="s">
        <v>306</v>
      </c>
      <c r="D103" s="46">
        <f t="shared" si="7"/>
        <v>11.035</v>
      </c>
      <c r="E103" s="24"/>
      <c r="F103" s="46"/>
      <c r="G103" s="44">
        <f>SUM(G98:G102)</f>
        <v>6.195</v>
      </c>
      <c r="H103" s="44">
        <f>SUM(H98:H102)</f>
        <v>4.84</v>
      </c>
      <c r="I103" s="257"/>
      <c r="J103" s="319"/>
    </row>
    <row r="104" spans="1:10" ht="16.5" customHeight="1" thickBot="1">
      <c r="A104" s="152" t="s">
        <v>366</v>
      </c>
      <c r="B104" s="239" t="s">
        <v>335</v>
      </c>
      <c r="C104" s="14">
        <v>2013</v>
      </c>
      <c r="D104" s="47">
        <f aca="true" t="shared" si="8" ref="D104:D109">SUM(E104+F104+G104+H104)</f>
        <v>77.19800000000001</v>
      </c>
      <c r="E104" s="23"/>
      <c r="F104" s="43">
        <v>37.717</v>
      </c>
      <c r="G104" s="43">
        <v>39.481</v>
      </c>
      <c r="H104" s="43"/>
      <c r="I104" s="195" t="s">
        <v>120</v>
      </c>
      <c r="J104" s="227" t="s">
        <v>103</v>
      </c>
    </row>
    <row r="105" spans="1:10" ht="16.5" customHeight="1" thickBot="1">
      <c r="A105" s="153"/>
      <c r="B105" s="240"/>
      <c r="C105" s="15">
        <v>2014</v>
      </c>
      <c r="D105" s="9">
        <f t="shared" si="8"/>
        <v>132.974</v>
      </c>
      <c r="E105" s="7"/>
      <c r="F105" s="12">
        <v>65.717</v>
      </c>
      <c r="G105" s="12">
        <v>67.257</v>
      </c>
      <c r="H105" s="12"/>
      <c r="I105" s="256"/>
      <c r="J105" s="228"/>
    </row>
    <row r="106" spans="1:10" ht="16.5" customHeight="1" thickBot="1">
      <c r="A106" s="153"/>
      <c r="B106" s="240"/>
      <c r="C106" s="15">
        <v>2015</v>
      </c>
      <c r="D106" s="9">
        <f t="shared" si="8"/>
        <v>62.974</v>
      </c>
      <c r="E106" s="7"/>
      <c r="F106" s="12">
        <v>30.717</v>
      </c>
      <c r="G106" s="12">
        <v>32.257</v>
      </c>
      <c r="H106" s="13"/>
      <c r="I106" s="256"/>
      <c r="J106" s="228"/>
    </row>
    <row r="107" spans="1:10" ht="16.5" customHeight="1" thickBot="1">
      <c r="A107" s="153"/>
      <c r="B107" s="240"/>
      <c r="C107" s="15">
        <v>2016</v>
      </c>
      <c r="D107" s="9"/>
      <c r="E107" s="7"/>
      <c r="F107" s="12"/>
      <c r="G107" s="12"/>
      <c r="H107" s="13"/>
      <c r="I107" s="256"/>
      <c r="J107" s="228"/>
    </row>
    <row r="108" spans="1:10" ht="16.5" customHeight="1" thickBot="1">
      <c r="A108" s="153"/>
      <c r="B108" s="240"/>
      <c r="C108" s="16">
        <v>2017</v>
      </c>
      <c r="D108" s="9"/>
      <c r="E108" s="7"/>
      <c r="F108" s="12"/>
      <c r="G108" s="12"/>
      <c r="H108" s="13"/>
      <c r="I108" s="256"/>
      <c r="J108" s="228"/>
    </row>
    <row r="109" spans="1:10" ht="45.75" customHeight="1" thickBot="1">
      <c r="A109" s="154"/>
      <c r="B109" s="241"/>
      <c r="C109" s="11" t="s">
        <v>306</v>
      </c>
      <c r="D109" s="46">
        <f t="shared" si="8"/>
        <v>273.146</v>
      </c>
      <c r="E109" s="24"/>
      <c r="F109" s="44">
        <f>SUM(F104:F108)</f>
        <v>134.151</v>
      </c>
      <c r="G109" s="44">
        <f>SUM(G104:G108)</f>
        <v>138.995</v>
      </c>
      <c r="H109" s="44"/>
      <c r="I109" s="257"/>
      <c r="J109" s="228"/>
    </row>
    <row r="110" spans="1:10" ht="48" customHeight="1" thickBot="1">
      <c r="A110" s="76"/>
      <c r="B110" s="201" t="s">
        <v>336</v>
      </c>
      <c r="C110" s="202"/>
      <c r="D110" s="202"/>
      <c r="E110" s="202"/>
      <c r="F110" s="202"/>
      <c r="G110" s="202"/>
      <c r="H110" s="202"/>
      <c r="I110" s="203"/>
      <c r="J110" s="229"/>
    </row>
    <row r="111" spans="1:10" ht="22.5" customHeight="1" thickBot="1">
      <c r="A111" s="152" t="s">
        <v>113</v>
      </c>
      <c r="B111" s="239" t="s">
        <v>340</v>
      </c>
      <c r="C111" s="14">
        <v>2013</v>
      </c>
      <c r="D111" s="47">
        <f aca="true" t="shared" si="9" ref="D111:D128">SUM(E111+F111+G111+H111)</f>
        <v>42</v>
      </c>
      <c r="E111" s="23"/>
      <c r="F111" s="43">
        <v>20</v>
      </c>
      <c r="G111" s="43">
        <v>22</v>
      </c>
      <c r="H111" s="30"/>
      <c r="I111" s="195" t="s">
        <v>120</v>
      </c>
      <c r="J111" s="268" t="s">
        <v>346</v>
      </c>
    </row>
    <row r="112" spans="1:10" ht="21.75" customHeight="1" thickBot="1">
      <c r="A112" s="153"/>
      <c r="B112" s="240"/>
      <c r="C112" s="15">
        <v>2014</v>
      </c>
      <c r="D112" s="9">
        <f t="shared" si="9"/>
        <v>60</v>
      </c>
      <c r="E112" s="7"/>
      <c r="F112" s="12">
        <v>30</v>
      </c>
      <c r="G112" s="12">
        <v>30</v>
      </c>
      <c r="H112" s="32"/>
      <c r="I112" s="256"/>
      <c r="J112" s="269"/>
    </row>
    <row r="113" spans="1:10" ht="20.25" customHeight="1" thickBot="1">
      <c r="A113" s="153"/>
      <c r="B113" s="240"/>
      <c r="C113" s="15">
        <v>2015</v>
      </c>
      <c r="D113" s="9"/>
      <c r="E113" s="7"/>
      <c r="F113" s="12"/>
      <c r="G113" s="12"/>
      <c r="H113" s="33"/>
      <c r="I113" s="256"/>
      <c r="J113" s="269"/>
    </row>
    <row r="114" spans="1:10" ht="17.25" customHeight="1" thickBot="1">
      <c r="A114" s="153"/>
      <c r="B114" s="240"/>
      <c r="C114" s="15">
        <v>2016</v>
      </c>
      <c r="D114" s="9"/>
      <c r="E114" s="7"/>
      <c r="F114" s="12"/>
      <c r="G114" s="12"/>
      <c r="H114" s="33"/>
      <c r="I114" s="256"/>
      <c r="J114" s="269"/>
    </row>
    <row r="115" spans="1:10" ht="21.75" customHeight="1" thickBot="1">
      <c r="A115" s="153"/>
      <c r="B115" s="240"/>
      <c r="C115" s="16">
        <v>2017</v>
      </c>
      <c r="D115" s="9"/>
      <c r="E115" s="7"/>
      <c r="F115" s="12"/>
      <c r="G115" s="12"/>
      <c r="H115" s="33"/>
      <c r="I115" s="256"/>
      <c r="J115" s="269"/>
    </row>
    <row r="116" spans="1:10" ht="42.75" customHeight="1" thickBot="1">
      <c r="A116" s="154"/>
      <c r="B116" s="241"/>
      <c r="C116" s="11" t="s">
        <v>306</v>
      </c>
      <c r="D116" s="46">
        <f t="shared" si="9"/>
        <v>102</v>
      </c>
      <c r="E116" s="24"/>
      <c r="F116" s="44">
        <f>SUM(F111:F115)</f>
        <v>50</v>
      </c>
      <c r="G116" s="44">
        <f>SUM(G111:G115)</f>
        <v>52</v>
      </c>
      <c r="H116" s="35"/>
      <c r="I116" s="257"/>
      <c r="J116" s="270"/>
    </row>
    <row r="117" spans="1:10" ht="24" customHeight="1" thickBot="1">
      <c r="A117" s="152" t="s">
        <v>114</v>
      </c>
      <c r="B117" s="239" t="s">
        <v>341</v>
      </c>
      <c r="C117" s="14">
        <v>2013</v>
      </c>
      <c r="D117" s="47"/>
      <c r="E117" s="23"/>
      <c r="F117" s="43"/>
      <c r="G117" s="43"/>
      <c r="H117" s="30"/>
      <c r="I117" s="195" t="s">
        <v>120</v>
      </c>
      <c r="J117" s="268" t="s">
        <v>346</v>
      </c>
    </row>
    <row r="118" spans="1:10" ht="20.25" customHeight="1" thickBot="1">
      <c r="A118" s="153"/>
      <c r="B118" s="240"/>
      <c r="C118" s="15">
        <v>2014</v>
      </c>
      <c r="D118" s="9">
        <f t="shared" si="9"/>
        <v>42</v>
      </c>
      <c r="E118" s="7"/>
      <c r="F118" s="43">
        <v>20</v>
      </c>
      <c r="G118" s="43">
        <v>22</v>
      </c>
      <c r="H118" s="32"/>
      <c r="I118" s="256"/>
      <c r="J118" s="269"/>
    </row>
    <row r="119" spans="1:10" ht="18.75" customHeight="1" thickBot="1">
      <c r="A119" s="153"/>
      <c r="B119" s="240"/>
      <c r="C119" s="15">
        <v>2015</v>
      </c>
      <c r="D119" s="9">
        <f t="shared" si="9"/>
        <v>60</v>
      </c>
      <c r="E119" s="7"/>
      <c r="F119" s="12">
        <v>30</v>
      </c>
      <c r="G119" s="12">
        <v>30</v>
      </c>
      <c r="H119" s="33"/>
      <c r="I119" s="256"/>
      <c r="J119" s="269"/>
    </row>
    <row r="120" spans="1:10" ht="16.5" customHeight="1" thickBot="1">
      <c r="A120" s="153"/>
      <c r="B120" s="240"/>
      <c r="C120" s="15">
        <v>2016</v>
      </c>
      <c r="D120" s="9"/>
      <c r="E120" s="7"/>
      <c r="F120" s="12"/>
      <c r="G120" s="12"/>
      <c r="H120" s="33"/>
      <c r="I120" s="256"/>
      <c r="J120" s="269"/>
    </row>
    <row r="121" spans="1:10" ht="16.5" customHeight="1" thickBot="1">
      <c r="A121" s="153"/>
      <c r="B121" s="240"/>
      <c r="C121" s="16">
        <v>2017</v>
      </c>
      <c r="D121" s="9"/>
      <c r="E121" s="7"/>
      <c r="F121" s="12"/>
      <c r="G121" s="12"/>
      <c r="H121" s="33"/>
      <c r="I121" s="256"/>
      <c r="J121" s="269"/>
    </row>
    <row r="122" spans="1:10" ht="30.75" customHeight="1" thickBot="1">
      <c r="A122" s="153"/>
      <c r="B122" s="240"/>
      <c r="C122" s="20" t="s">
        <v>306</v>
      </c>
      <c r="D122" s="21">
        <f t="shared" si="9"/>
        <v>102</v>
      </c>
      <c r="E122" s="22"/>
      <c r="F122" s="51">
        <f>SUM(F117:F121)</f>
        <v>50</v>
      </c>
      <c r="G122" s="51">
        <f>SUM(G117:G121)</f>
        <v>52</v>
      </c>
      <c r="H122" s="133"/>
      <c r="I122" s="256"/>
      <c r="J122" s="269"/>
    </row>
    <row r="123" spans="1:10" ht="24.75" customHeight="1" thickBot="1">
      <c r="A123" s="157" t="s">
        <v>115</v>
      </c>
      <c r="B123" s="271" t="s">
        <v>364</v>
      </c>
      <c r="C123" s="14">
        <v>2013</v>
      </c>
      <c r="D123" s="47">
        <f t="shared" si="9"/>
        <v>30</v>
      </c>
      <c r="E123" s="23"/>
      <c r="F123" s="43">
        <v>15</v>
      </c>
      <c r="G123" s="43">
        <v>15</v>
      </c>
      <c r="H123" s="84"/>
      <c r="I123" s="157" t="s">
        <v>120</v>
      </c>
      <c r="J123" s="160" t="s">
        <v>347</v>
      </c>
    </row>
    <row r="124" spans="1:10" ht="16.5" customHeight="1" thickBot="1">
      <c r="A124" s="158"/>
      <c r="B124" s="272"/>
      <c r="C124" s="15">
        <v>2014</v>
      </c>
      <c r="D124" s="9">
        <f t="shared" si="9"/>
        <v>30</v>
      </c>
      <c r="E124" s="7"/>
      <c r="F124" s="43">
        <v>15</v>
      </c>
      <c r="G124" s="43">
        <v>15</v>
      </c>
      <c r="H124" s="36"/>
      <c r="I124" s="158"/>
      <c r="J124" s="161"/>
    </row>
    <row r="125" spans="1:10" ht="16.5" customHeight="1" thickBot="1">
      <c r="A125" s="158"/>
      <c r="B125" s="272"/>
      <c r="C125" s="15">
        <v>2015</v>
      </c>
      <c r="D125" s="9"/>
      <c r="E125" s="7"/>
      <c r="F125" s="12"/>
      <c r="G125" s="12"/>
      <c r="H125" s="37"/>
      <c r="I125" s="158"/>
      <c r="J125" s="161"/>
    </row>
    <row r="126" spans="1:10" ht="16.5" customHeight="1" thickBot="1">
      <c r="A126" s="158"/>
      <c r="B126" s="272"/>
      <c r="C126" s="15">
        <v>2016</v>
      </c>
      <c r="D126" s="9"/>
      <c r="E126" s="7"/>
      <c r="F126" s="12"/>
      <c r="G126" s="12"/>
      <c r="H126" s="37"/>
      <c r="I126" s="158"/>
      <c r="J126" s="161"/>
    </row>
    <row r="127" spans="1:10" ht="16.5" customHeight="1" thickBot="1">
      <c r="A127" s="158"/>
      <c r="B127" s="272"/>
      <c r="C127" s="16">
        <v>2017</v>
      </c>
      <c r="D127" s="9"/>
      <c r="E127" s="7"/>
      <c r="F127" s="12"/>
      <c r="G127" s="12"/>
      <c r="H127" s="37"/>
      <c r="I127" s="158"/>
      <c r="J127" s="161"/>
    </row>
    <row r="128" spans="1:10" ht="31.5" customHeight="1" thickBot="1">
      <c r="A128" s="158"/>
      <c r="B128" s="272"/>
      <c r="C128" s="20" t="s">
        <v>306</v>
      </c>
      <c r="D128" s="21">
        <f t="shared" si="9"/>
        <v>60</v>
      </c>
      <c r="E128" s="22"/>
      <c r="F128" s="51">
        <f>SUM(F123:F127)</f>
        <v>30</v>
      </c>
      <c r="G128" s="51">
        <f>SUM(G123:G127)</f>
        <v>30</v>
      </c>
      <c r="H128" s="38"/>
      <c r="I128" s="158"/>
      <c r="J128" s="162"/>
    </row>
    <row r="129" spans="1:10" ht="18" customHeight="1" thickBot="1">
      <c r="A129" s="158"/>
      <c r="B129" s="121" t="s">
        <v>336</v>
      </c>
      <c r="C129" s="122"/>
      <c r="D129" s="122"/>
      <c r="E129" s="122"/>
      <c r="F129" s="122"/>
      <c r="G129" s="122"/>
      <c r="H129" s="122"/>
      <c r="I129" s="158"/>
      <c r="J129" s="57" t="s">
        <v>336</v>
      </c>
    </row>
    <row r="130" spans="1:10" ht="43.5" customHeight="1" thickBot="1">
      <c r="A130" s="158"/>
      <c r="B130" s="48" t="s">
        <v>342</v>
      </c>
      <c r="C130" s="6">
        <v>2013</v>
      </c>
      <c r="D130" s="26"/>
      <c r="E130" s="24"/>
      <c r="F130" s="12"/>
      <c r="G130" s="12">
        <v>15</v>
      </c>
      <c r="H130" s="39"/>
      <c r="I130" s="158"/>
      <c r="J130" s="57" t="s">
        <v>348</v>
      </c>
    </row>
    <row r="131" spans="1:10" ht="38.25" customHeight="1" thickBot="1">
      <c r="A131" s="159"/>
      <c r="B131" s="48" t="s">
        <v>343</v>
      </c>
      <c r="C131" s="74">
        <v>2014</v>
      </c>
      <c r="D131" s="26"/>
      <c r="E131" s="24"/>
      <c r="F131" s="62">
        <v>15</v>
      </c>
      <c r="G131" s="62">
        <v>15</v>
      </c>
      <c r="H131" s="39"/>
      <c r="I131" s="159"/>
      <c r="J131" s="57" t="s">
        <v>348</v>
      </c>
    </row>
    <row r="132" spans="1:10" ht="20.25" customHeight="1" thickBot="1">
      <c r="A132" s="153" t="s">
        <v>116</v>
      </c>
      <c r="B132" s="240" t="s">
        <v>344</v>
      </c>
      <c r="C132" s="15">
        <v>2013</v>
      </c>
      <c r="D132" s="9">
        <f>SUM(E132+F132+G132+H132)</f>
        <v>2</v>
      </c>
      <c r="E132" s="7"/>
      <c r="F132" s="12"/>
      <c r="G132" s="12">
        <v>2</v>
      </c>
      <c r="H132" s="7"/>
      <c r="I132" s="196" t="s">
        <v>120</v>
      </c>
      <c r="J132" s="269" t="s">
        <v>349</v>
      </c>
    </row>
    <row r="133" spans="1:10" ht="20.25" customHeight="1" thickBot="1">
      <c r="A133" s="153"/>
      <c r="B133" s="240"/>
      <c r="C133" s="15">
        <v>2014</v>
      </c>
      <c r="D133" s="9"/>
      <c r="E133" s="7"/>
      <c r="F133" s="12"/>
      <c r="G133" s="12"/>
      <c r="H133" s="7"/>
      <c r="I133" s="256"/>
      <c r="J133" s="269"/>
    </row>
    <row r="134" spans="1:10" ht="22.5" customHeight="1" thickBot="1">
      <c r="A134" s="153"/>
      <c r="B134" s="240"/>
      <c r="C134" s="15">
        <v>2015</v>
      </c>
      <c r="D134" s="9"/>
      <c r="E134" s="7"/>
      <c r="F134" s="12"/>
      <c r="G134" s="12"/>
      <c r="H134" s="7"/>
      <c r="I134" s="256"/>
      <c r="J134" s="269"/>
    </row>
    <row r="135" spans="1:10" ht="16.5" customHeight="1" thickBot="1">
      <c r="A135" s="153"/>
      <c r="B135" s="240"/>
      <c r="C135" s="15">
        <v>2016</v>
      </c>
      <c r="D135" s="9"/>
      <c r="E135" s="7"/>
      <c r="F135" s="12"/>
      <c r="G135" s="12"/>
      <c r="H135" s="7"/>
      <c r="I135" s="256"/>
      <c r="J135" s="269"/>
    </row>
    <row r="136" spans="1:10" ht="23.25" customHeight="1" thickBot="1">
      <c r="A136" s="153"/>
      <c r="B136" s="240"/>
      <c r="C136" s="16">
        <v>2017</v>
      </c>
      <c r="D136" s="9"/>
      <c r="E136" s="7"/>
      <c r="F136" s="12"/>
      <c r="G136" s="12"/>
      <c r="H136" s="7"/>
      <c r="I136" s="256"/>
      <c r="J136" s="269"/>
    </row>
    <row r="137" spans="1:10" ht="51.75" customHeight="1" thickBot="1">
      <c r="A137" s="154"/>
      <c r="B137" s="241"/>
      <c r="C137" s="11" t="s">
        <v>306</v>
      </c>
      <c r="D137" s="46">
        <f>SUM(E137+F137+G137+H137)</f>
        <v>2</v>
      </c>
      <c r="E137" s="24"/>
      <c r="F137" s="44"/>
      <c r="G137" s="44">
        <f>SUM(G132:G136)</f>
        <v>2</v>
      </c>
      <c r="H137" s="24"/>
      <c r="I137" s="256"/>
      <c r="J137" s="270"/>
    </row>
    <row r="138" spans="1:10" ht="19.5" customHeight="1" thickBot="1">
      <c r="A138" s="155" t="s">
        <v>117</v>
      </c>
      <c r="B138" s="239" t="s">
        <v>345</v>
      </c>
      <c r="C138" s="15">
        <v>2013</v>
      </c>
      <c r="D138" s="9">
        <f aca="true" t="shared" si="10" ref="D138:D143">SUM(E138+F138+G138+H138)</f>
        <v>2.481</v>
      </c>
      <c r="E138" s="7"/>
      <c r="F138" s="12"/>
      <c r="G138" s="12">
        <v>2.481</v>
      </c>
      <c r="H138" s="67"/>
      <c r="I138" s="157" t="s">
        <v>120</v>
      </c>
      <c r="J138" s="194" t="s">
        <v>351</v>
      </c>
    </row>
    <row r="139" spans="1:10" ht="19.5" customHeight="1" thickBot="1">
      <c r="A139" s="156"/>
      <c r="B139" s="240"/>
      <c r="C139" s="15">
        <v>2014</v>
      </c>
      <c r="D139" s="9">
        <f t="shared" si="10"/>
        <v>2.256</v>
      </c>
      <c r="E139" s="7"/>
      <c r="F139" s="12"/>
      <c r="G139" s="12">
        <v>2.256</v>
      </c>
      <c r="H139" s="67"/>
      <c r="I139" s="158"/>
      <c r="J139" s="186"/>
    </row>
    <row r="140" spans="1:10" ht="18" customHeight="1" thickBot="1">
      <c r="A140" s="156"/>
      <c r="B140" s="240"/>
      <c r="C140" s="15">
        <v>2015</v>
      </c>
      <c r="D140" s="9">
        <f t="shared" si="10"/>
        <v>2.257</v>
      </c>
      <c r="E140" s="7"/>
      <c r="F140" s="12"/>
      <c r="G140" s="12">
        <v>2.257</v>
      </c>
      <c r="H140" s="67"/>
      <c r="I140" s="158"/>
      <c r="J140" s="186"/>
    </row>
    <row r="141" spans="1:10" ht="15.75" customHeight="1" thickBot="1">
      <c r="A141" s="156"/>
      <c r="B141" s="240"/>
      <c r="C141" s="15">
        <v>2016</v>
      </c>
      <c r="D141" s="9"/>
      <c r="E141" s="7"/>
      <c r="F141" s="12"/>
      <c r="G141" s="12"/>
      <c r="H141" s="67"/>
      <c r="I141" s="158"/>
      <c r="J141" s="186"/>
    </row>
    <row r="142" spans="1:10" ht="17.25" customHeight="1" thickBot="1">
      <c r="A142" s="156"/>
      <c r="B142" s="240"/>
      <c r="C142" s="16">
        <v>2017</v>
      </c>
      <c r="D142" s="9"/>
      <c r="E142" s="7"/>
      <c r="F142" s="12"/>
      <c r="G142" s="12"/>
      <c r="H142" s="67"/>
      <c r="I142" s="158"/>
      <c r="J142" s="186"/>
    </row>
    <row r="143" spans="1:10" ht="50.25" customHeight="1" thickBot="1">
      <c r="A143" s="164"/>
      <c r="B143" s="282"/>
      <c r="C143" s="11" t="s">
        <v>306</v>
      </c>
      <c r="D143" s="46">
        <f t="shared" si="10"/>
        <v>6.994</v>
      </c>
      <c r="E143" s="24"/>
      <c r="F143" s="44"/>
      <c r="G143" s="44">
        <f>SUM(G138:G142)</f>
        <v>6.994</v>
      </c>
      <c r="H143" s="39"/>
      <c r="I143" s="159"/>
      <c r="J143" s="187"/>
    </row>
    <row r="144" spans="1:10" ht="39" customHeight="1" thickBot="1">
      <c r="A144" s="322" t="s">
        <v>376</v>
      </c>
      <c r="B144" s="192"/>
      <c r="C144" s="192"/>
      <c r="D144" s="192"/>
      <c r="E144" s="192"/>
      <c r="F144" s="192"/>
      <c r="G144" s="192"/>
      <c r="H144" s="192"/>
      <c r="I144" s="192"/>
      <c r="J144" s="323"/>
    </row>
    <row r="145" spans="1:10" ht="21.75" customHeight="1" thickBot="1">
      <c r="A145" s="223" t="s">
        <v>367</v>
      </c>
      <c r="B145" s="239" t="s">
        <v>354</v>
      </c>
      <c r="C145" s="14">
        <v>2013</v>
      </c>
      <c r="D145" s="29">
        <f aca="true" t="shared" si="11" ref="D145:D150">SUM(E145+F145+G145+H145)</f>
        <v>0.5</v>
      </c>
      <c r="E145" s="23"/>
      <c r="F145" s="43">
        <v>0.5</v>
      </c>
      <c r="G145" s="43"/>
      <c r="H145" s="40"/>
      <c r="I145" s="157" t="s">
        <v>321</v>
      </c>
      <c r="J145" s="160" t="s">
        <v>356</v>
      </c>
    </row>
    <row r="146" spans="1:10" ht="20.25" customHeight="1" thickBot="1">
      <c r="A146" s="224"/>
      <c r="B146" s="240"/>
      <c r="C146" s="15">
        <v>2014</v>
      </c>
      <c r="D146" s="31">
        <f t="shared" si="11"/>
        <v>0.5</v>
      </c>
      <c r="E146" s="7"/>
      <c r="F146" s="12">
        <v>0.5</v>
      </c>
      <c r="G146" s="12"/>
      <c r="H146" s="41"/>
      <c r="I146" s="158"/>
      <c r="J146" s="161"/>
    </row>
    <row r="147" spans="1:10" ht="21.75" customHeight="1" thickBot="1">
      <c r="A147" s="224"/>
      <c r="B147" s="240"/>
      <c r="C147" s="15">
        <v>2015</v>
      </c>
      <c r="D147" s="31"/>
      <c r="E147" s="7"/>
      <c r="F147" s="12"/>
      <c r="G147" s="12"/>
      <c r="H147" s="41"/>
      <c r="I147" s="158"/>
      <c r="J147" s="161"/>
    </row>
    <row r="148" spans="1:10" ht="16.5" customHeight="1" thickBot="1">
      <c r="A148" s="224"/>
      <c r="B148" s="240"/>
      <c r="C148" s="15">
        <v>2016</v>
      </c>
      <c r="D148" s="31"/>
      <c r="E148" s="7"/>
      <c r="F148" s="12"/>
      <c r="G148" s="12"/>
      <c r="H148" s="41"/>
      <c r="I148" s="158"/>
      <c r="J148" s="161"/>
    </row>
    <row r="149" spans="1:10" ht="16.5" customHeight="1" thickBot="1">
      <c r="A149" s="224"/>
      <c r="B149" s="240"/>
      <c r="C149" s="16">
        <v>2017</v>
      </c>
      <c r="D149" s="31"/>
      <c r="E149" s="7"/>
      <c r="F149" s="12"/>
      <c r="G149" s="12"/>
      <c r="H149" s="41"/>
      <c r="I149" s="158"/>
      <c r="J149" s="161"/>
    </row>
    <row r="150" spans="1:10" ht="60" customHeight="1" thickBot="1">
      <c r="A150" s="225"/>
      <c r="B150" s="241"/>
      <c r="C150" s="11" t="s">
        <v>306</v>
      </c>
      <c r="D150" s="34">
        <f t="shared" si="11"/>
        <v>1</v>
      </c>
      <c r="E150" s="24"/>
      <c r="F150" s="44">
        <f>SUM(F145:F149)</f>
        <v>1</v>
      </c>
      <c r="G150" s="44"/>
      <c r="H150" s="42"/>
      <c r="I150" s="159"/>
      <c r="J150" s="162"/>
    </row>
    <row r="151" spans="1:10" ht="16.5" customHeight="1" thickBot="1">
      <c r="A151" s="152" t="s">
        <v>368</v>
      </c>
      <c r="B151" s="239" t="s">
        <v>358</v>
      </c>
      <c r="C151" s="14">
        <v>2013</v>
      </c>
      <c r="D151" s="29">
        <f aca="true" t="shared" si="12" ref="D151:D156">SUM(E151+F151+G151+H151)</f>
        <v>0.65</v>
      </c>
      <c r="E151" s="23"/>
      <c r="F151" s="43">
        <v>0.65</v>
      </c>
      <c r="G151" s="23"/>
      <c r="H151" s="23"/>
      <c r="I151" s="320" t="s">
        <v>321</v>
      </c>
      <c r="J151" s="268" t="s">
        <v>359</v>
      </c>
    </row>
    <row r="152" spans="1:10" ht="16.5" customHeight="1" thickBot="1">
      <c r="A152" s="153"/>
      <c r="B152" s="240"/>
      <c r="C152" s="15">
        <v>2014</v>
      </c>
      <c r="D152" s="31">
        <f t="shared" si="12"/>
        <v>0.65</v>
      </c>
      <c r="E152" s="7"/>
      <c r="F152" s="12">
        <v>0.65</v>
      </c>
      <c r="G152" s="7"/>
      <c r="H152" s="7"/>
      <c r="I152" s="256"/>
      <c r="J152" s="269"/>
    </row>
    <row r="153" spans="1:10" ht="16.5" customHeight="1" thickBot="1">
      <c r="A153" s="153"/>
      <c r="B153" s="240"/>
      <c r="C153" s="15">
        <v>2015</v>
      </c>
      <c r="D153" s="31"/>
      <c r="E153" s="7"/>
      <c r="F153" s="12"/>
      <c r="G153" s="7"/>
      <c r="H153" s="7"/>
      <c r="I153" s="256"/>
      <c r="J153" s="269"/>
    </row>
    <row r="154" spans="1:10" ht="16.5" customHeight="1" thickBot="1">
      <c r="A154" s="153"/>
      <c r="B154" s="240"/>
      <c r="C154" s="15">
        <v>2016</v>
      </c>
      <c r="D154" s="31"/>
      <c r="E154" s="7"/>
      <c r="F154" s="12"/>
      <c r="G154" s="7"/>
      <c r="H154" s="7"/>
      <c r="I154" s="256"/>
      <c r="J154" s="269"/>
    </row>
    <row r="155" spans="1:10" ht="14.25" customHeight="1" thickBot="1">
      <c r="A155" s="153"/>
      <c r="B155" s="240"/>
      <c r="C155" s="16">
        <v>2017</v>
      </c>
      <c r="D155" s="31"/>
      <c r="E155" s="7"/>
      <c r="F155" s="12"/>
      <c r="G155" s="7"/>
      <c r="H155" s="7"/>
      <c r="I155" s="256"/>
      <c r="J155" s="269"/>
    </row>
    <row r="156" spans="1:10" ht="45.75" customHeight="1" thickBot="1">
      <c r="A156" s="154"/>
      <c r="B156" s="241"/>
      <c r="C156" s="11" t="s">
        <v>306</v>
      </c>
      <c r="D156" s="34">
        <f t="shared" si="12"/>
        <v>1.3</v>
      </c>
      <c r="E156" s="24"/>
      <c r="F156" s="44">
        <f>SUM(F151:F155)</f>
        <v>1.3</v>
      </c>
      <c r="G156" s="24"/>
      <c r="H156" s="24"/>
      <c r="I156" s="321"/>
      <c r="J156" s="270"/>
    </row>
    <row r="157" spans="1:10" ht="20.25" customHeight="1" thickBot="1">
      <c r="A157" s="324" t="s">
        <v>369</v>
      </c>
      <c r="B157" s="174" t="s">
        <v>379</v>
      </c>
      <c r="C157" s="125">
        <v>2013</v>
      </c>
      <c r="D157" s="29"/>
      <c r="E157" s="101"/>
      <c r="F157" s="43"/>
      <c r="G157" s="43">
        <v>1.7</v>
      </c>
      <c r="H157" s="30"/>
      <c r="I157" s="253" t="s">
        <v>95</v>
      </c>
      <c r="J157" s="268" t="s">
        <v>107</v>
      </c>
    </row>
    <row r="158" spans="1:10" ht="16.5" customHeight="1" thickBot="1">
      <c r="A158" s="325"/>
      <c r="B158" s="175"/>
      <c r="C158" s="53">
        <v>2014</v>
      </c>
      <c r="D158" s="31"/>
      <c r="E158" s="13"/>
      <c r="F158" s="12"/>
      <c r="G158" s="12"/>
      <c r="H158" s="32"/>
      <c r="I158" s="196"/>
      <c r="J158" s="269"/>
    </row>
    <row r="159" spans="1:10" ht="25.5" customHeight="1" thickBot="1">
      <c r="A159" s="325"/>
      <c r="B159" s="175"/>
      <c r="C159" s="53">
        <v>2015</v>
      </c>
      <c r="D159" s="31"/>
      <c r="E159" s="13"/>
      <c r="F159" s="12"/>
      <c r="G159" s="12"/>
      <c r="H159" s="32"/>
      <c r="I159" s="196"/>
      <c r="J159" s="269"/>
    </row>
    <row r="160" spans="1:10" ht="19.5" customHeight="1" thickBot="1">
      <c r="A160" s="325"/>
      <c r="B160" s="175"/>
      <c r="C160" s="53">
        <v>2016</v>
      </c>
      <c r="D160" s="31">
        <f aca="true" t="shared" si="13" ref="D160:D176">SUM(E160+F160+G160+H160)</f>
        <v>16</v>
      </c>
      <c r="E160" s="13"/>
      <c r="F160" s="12">
        <v>8</v>
      </c>
      <c r="G160" s="12">
        <v>8</v>
      </c>
      <c r="H160" s="32"/>
      <c r="I160" s="196"/>
      <c r="J160" s="269"/>
    </row>
    <row r="161" spans="1:10" ht="25.5" customHeight="1" thickBot="1">
      <c r="A161" s="325"/>
      <c r="B161" s="175"/>
      <c r="C161" s="16">
        <v>2017</v>
      </c>
      <c r="D161" s="31">
        <f t="shared" si="13"/>
        <v>16</v>
      </c>
      <c r="E161" s="13"/>
      <c r="F161" s="12">
        <v>8</v>
      </c>
      <c r="G161" s="12">
        <v>8</v>
      </c>
      <c r="H161" s="32"/>
      <c r="I161" s="196"/>
      <c r="J161" s="269"/>
    </row>
    <row r="162" spans="1:10" ht="36" customHeight="1" thickBot="1">
      <c r="A162" s="326"/>
      <c r="B162" s="176"/>
      <c r="C162" s="11" t="s">
        <v>306</v>
      </c>
      <c r="D162" s="34">
        <f t="shared" si="13"/>
        <v>33.7</v>
      </c>
      <c r="E162" s="54"/>
      <c r="F162" s="44">
        <f>SUM(F157:F161)</f>
        <v>16</v>
      </c>
      <c r="G162" s="44">
        <f>SUM(G157:G161)</f>
        <v>17.7</v>
      </c>
      <c r="H162" s="44"/>
      <c r="I162" s="237"/>
      <c r="J162" s="270"/>
    </row>
    <row r="163" spans="1:10" ht="30" customHeight="1" thickBot="1">
      <c r="A163" s="367" t="s">
        <v>16</v>
      </c>
      <c r="B163" s="143" t="s">
        <v>395</v>
      </c>
      <c r="C163" s="100">
        <v>2013</v>
      </c>
      <c r="D163" s="82">
        <f t="shared" si="13"/>
        <v>0.2</v>
      </c>
      <c r="E163" s="43"/>
      <c r="F163" s="43"/>
      <c r="G163" s="43">
        <v>0.2</v>
      </c>
      <c r="H163" s="30"/>
      <c r="I163" s="370" t="s">
        <v>90</v>
      </c>
      <c r="J163" s="317" t="s">
        <v>397</v>
      </c>
    </row>
    <row r="164" spans="1:10" ht="31.5" customHeight="1" thickBot="1">
      <c r="A164" s="368"/>
      <c r="B164" s="144"/>
      <c r="C164" s="113">
        <v>2014</v>
      </c>
      <c r="D164" s="82">
        <f t="shared" si="13"/>
        <v>0.199</v>
      </c>
      <c r="E164" s="13"/>
      <c r="F164" s="12"/>
      <c r="G164" s="12">
        <v>0.199</v>
      </c>
      <c r="H164" s="32"/>
      <c r="I164" s="371"/>
      <c r="J164" s="318"/>
    </row>
    <row r="165" spans="1:10" ht="27.75" customHeight="1" thickBot="1">
      <c r="A165" s="368"/>
      <c r="B165" s="144"/>
      <c r="C165" s="104">
        <v>2015</v>
      </c>
      <c r="D165" s="82">
        <f t="shared" si="13"/>
        <v>0.204</v>
      </c>
      <c r="E165" s="13"/>
      <c r="F165" s="12"/>
      <c r="G165" s="12">
        <v>0.204</v>
      </c>
      <c r="H165" s="32"/>
      <c r="I165" s="371"/>
      <c r="J165" s="318"/>
    </row>
    <row r="166" spans="1:10" ht="28.5" customHeight="1" thickBot="1">
      <c r="A166" s="368"/>
      <c r="B166" s="144"/>
      <c r="C166" s="99">
        <v>2016</v>
      </c>
      <c r="D166" s="82"/>
      <c r="E166" s="13"/>
      <c r="F166" s="12"/>
      <c r="G166" s="12"/>
      <c r="H166" s="32"/>
      <c r="I166" s="371"/>
      <c r="J166" s="318"/>
    </row>
    <row r="167" spans="1:10" ht="26.25" customHeight="1" thickBot="1">
      <c r="A167" s="368"/>
      <c r="B167" s="144"/>
      <c r="C167" s="99">
        <v>2017</v>
      </c>
      <c r="D167" s="82"/>
      <c r="E167" s="13"/>
      <c r="F167" s="12"/>
      <c r="G167" s="12"/>
      <c r="H167" s="32"/>
      <c r="I167" s="371"/>
      <c r="J167" s="318"/>
    </row>
    <row r="168" spans="1:10" ht="76.5" customHeight="1" thickBot="1">
      <c r="A168" s="369"/>
      <c r="B168" s="145"/>
      <c r="C168" s="103" t="s">
        <v>306</v>
      </c>
      <c r="D168" s="80">
        <f t="shared" si="13"/>
        <v>0.603</v>
      </c>
      <c r="E168" s="44"/>
      <c r="F168" s="44"/>
      <c r="G168" s="44">
        <f>SUM(G163:G167)</f>
        <v>0.603</v>
      </c>
      <c r="H168" s="44"/>
      <c r="I168" s="372"/>
      <c r="J168" s="319"/>
    </row>
    <row r="169" spans="1:10" ht="20.25" customHeight="1" thickBot="1">
      <c r="A169" s="361" t="s">
        <v>378</v>
      </c>
      <c r="B169" s="143" t="s">
        <v>235</v>
      </c>
      <c r="C169" s="100">
        <v>2013</v>
      </c>
      <c r="D169" s="82">
        <f>SUM(E169+F169+G169+H169)</f>
        <v>27</v>
      </c>
      <c r="E169" s="82">
        <v>9</v>
      </c>
      <c r="F169" s="82">
        <v>9</v>
      </c>
      <c r="G169" s="82">
        <v>9</v>
      </c>
      <c r="H169" s="30"/>
      <c r="I169" s="373" t="s">
        <v>90</v>
      </c>
      <c r="J169" s="364" t="s">
        <v>236</v>
      </c>
    </row>
    <row r="170" spans="1:10" ht="19.5" customHeight="1" thickBot="1">
      <c r="A170" s="362"/>
      <c r="B170" s="144"/>
      <c r="C170" s="113">
        <v>2014</v>
      </c>
      <c r="D170" s="82"/>
      <c r="E170" s="13"/>
      <c r="F170" s="12"/>
      <c r="G170" s="12"/>
      <c r="H170" s="32"/>
      <c r="I170" s="374"/>
      <c r="J170" s="365"/>
    </row>
    <row r="171" spans="1:10" ht="18.75" customHeight="1" thickBot="1">
      <c r="A171" s="362"/>
      <c r="B171" s="144"/>
      <c r="C171" s="104">
        <v>2015</v>
      </c>
      <c r="D171" s="82"/>
      <c r="E171" s="13"/>
      <c r="F171" s="12"/>
      <c r="G171" s="12"/>
      <c r="H171" s="32"/>
      <c r="I171" s="374"/>
      <c r="J171" s="365"/>
    </row>
    <row r="172" spans="1:10" ht="19.5" customHeight="1" thickBot="1">
      <c r="A172" s="362"/>
      <c r="B172" s="144"/>
      <c r="C172" s="99">
        <v>2016</v>
      </c>
      <c r="D172" s="82"/>
      <c r="E172" s="13"/>
      <c r="F172" s="12"/>
      <c r="G172" s="12"/>
      <c r="H172" s="32"/>
      <c r="I172" s="374"/>
      <c r="J172" s="365"/>
    </row>
    <row r="173" spans="1:10" ht="25.5" customHeight="1" thickBot="1">
      <c r="A173" s="362"/>
      <c r="B173" s="144"/>
      <c r="C173" s="99">
        <v>2017</v>
      </c>
      <c r="D173" s="82"/>
      <c r="E173" s="13"/>
      <c r="F173" s="12"/>
      <c r="G173" s="12"/>
      <c r="H173" s="32"/>
      <c r="I173" s="374"/>
      <c r="J173" s="365"/>
    </row>
    <row r="174" spans="1:10" ht="43.5" customHeight="1" thickBot="1">
      <c r="A174" s="363"/>
      <c r="B174" s="145"/>
      <c r="C174" s="103" t="s">
        <v>306</v>
      </c>
      <c r="D174" s="80">
        <f>SUM(E174+F174+G174+H174)</f>
        <v>27</v>
      </c>
      <c r="E174" s="44">
        <f>SUM(E169:E173)</f>
        <v>9</v>
      </c>
      <c r="F174" s="44">
        <f>SUM(F169:F173)</f>
        <v>9</v>
      </c>
      <c r="G174" s="44">
        <f>SUM(G169:G173)</f>
        <v>9</v>
      </c>
      <c r="H174" s="44"/>
      <c r="I174" s="375"/>
      <c r="J174" s="365"/>
    </row>
    <row r="175" spans="1:10" ht="16.5" customHeight="1" thickBot="1">
      <c r="A175" s="123"/>
      <c r="B175" s="201" t="s">
        <v>336</v>
      </c>
      <c r="C175" s="202"/>
      <c r="D175" s="202"/>
      <c r="E175" s="202"/>
      <c r="F175" s="202"/>
      <c r="G175" s="202"/>
      <c r="H175" s="202"/>
      <c r="I175" s="202"/>
      <c r="J175" s="366"/>
    </row>
    <row r="176" spans="1:10" ht="18" customHeight="1" thickBot="1">
      <c r="A176" s="349" t="s">
        <v>17</v>
      </c>
      <c r="B176" s="352" t="s">
        <v>372</v>
      </c>
      <c r="C176" s="100">
        <v>2013</v>
      </c>
      <c r="D176" s="82">
        <f t="shared" si="13"/>
        <v>27</v>
      </c>
      <c r="E176" s="82">
        <v>9</v>
      </c>
      <c r="F176" s="82">
        <v>9</v>
      </c>
      <c r="G176" s="82">
        <v>9</v>
      </c>
      <c r="H176" s="82"/>
      <c r="I176" s="355" t="s">
        <v>90</v>
      </c>
      <c r="J176" s="358" t="s">
        <v>313</v>
      </c>
    </row>
    <row r="177" spans="1:10" ht="18.75" customHeight="1" thickBot="1">
      <c r="A177" s="350"/>
      <c r="B177" s="353"/>
      <c r="C177" s="113">
        <v>2014</v>
      </c>
      <c r="D177" s="78"/>
      <c r="E177" s="78"/>
      <c r="F177" s="78"/>
      <c r="G177" s="78"/>
      <c r="H177" s="78"/>
      <c r="I177" s="356"/>
      <c r="J177" s="359"/>
    </row>
    <row r="178" spans="1:10" ht="16.5" customHeight="1" thickBot="1">
      <c r="A178" s="350"/>
      <c r="B178" s="353"/>
      <c r="C178" s="104">
        <v>2015</v>
      </c>
      <c r="D178" s="78"/>
      <c r="E178" s="78"/>
      <c r="F178" s="78"/>
      <c r="G178" s="78"/>
      <c r="H178" s="78"/>
      <c r="I178" s="356"/>
      <c r="J178" s="359"/>
    </row>
    <row r="179" spans="1:10" ht="15.75" customHeight="1" thickBot="1">
      <c r="A179" s="350"/>
      <c r="B179" s="353"/>
      <c r="C179" s="99">
        <v>2016</v>
      </c>
      <c r="D179" s="78"/>
      <c r="E179" s="78"/>
      <c r="F179" s="78"/>
      <c r="G179" s="78"/>
      <c r="H179" s="78"/>
      <c r="I179" s="356"/>
      <c r="J179" s="359"/>
    </row>
    <row r="180" spans="1:10" ht="17.25" customHeight="1" thickBot="1">
      <c r="A180" s="350"/>
      <c r="B180" s="353"/>
      <c r="C180" s="99">
        <v>2017</v>
      </c>
      <c r="D180" s="78"/>
      <c r="E180" s="78"/>
      <c r="F180" s="78"/>
      <c r="G180" s="78"/>
      <c r="H180" s="78"/>
      <c r="I180" s="356"/>
      <c r="J180" s="359"/>
    </row>
    <row r="181" spans="1:10" ht="72" customHeight="1" thickBot="1">
      <c r="A181" s="351"/>
      <c r="B181" s="354"/>
      <c r="C181" s="103" t="s">
        <v>306</v>
      </c>
      <c r="D181" s="80">
        <f>SUM(E181+F181+G181+H181)</f>
        <v>27</v>
      </c>
      <c r="E181" s="44">
        <f>SUM(E176:E180)</f>
        <v>9</v>
      </c>
      <c r="F181" s="44">
        <f>SUM(F176:F180)</f>
        <v>9</v>
      </c>
      <c r="G181" s="44">
        <f>SUM(G176:G180)</f>
        <v>9</v>
      </c>
      <c r="H181" s="80"/>
      <c r="I181" s="357"/>
      <c r="J181" s="360"/>
    </row>
    <row r="182" spans="1:10" ht="23.25" customHeight="1" thickBot="1">
      <c r="A182" s="248" t="s">
        <v>375</v>
      </c>
      <c r="B182" s="249"/>
      <c r="C182" s="249"/>
      <c r="D182" s="249"/>
      <c r="E182" s="249"/>
      <c r="F182" s="249"/>
      <c r="G182" s="249"/>
      <c r="H182" s="249"/>
      <c r="I182" s="249"/>
      <c r="J182" s="250"/>
    </row>
    <row r="183" spans="1:10" ht="23.25" customHeight="1" thickBot="1">
      <c r="A183" s="163" t="s">
        <v>380</v>
      </c>
      <c r="B183" s="214" t="s">
        <v>388</v>
      </c>
      <c r="C183" s="45">
        <v>2013</v>
      </c>
      <c r="D183" s="29">
        <f aca="true" t="shared" si="14" ref="D183:D188">SUM(E183+F183+G183+H183)</f>
        <v>25.162</v>
      </c>
      <c r="E183" s="23"/>
      <c r="F183" s="43">
        <v>12.581</v>
      </c>
      <c r="G183" s="43">
        <v>12.581</v>
      </c>
      <c r="H183" s="49"/>
      <c r="I183" s="195" t="s">
        <v>95</v>
      </c>
      <c r="J183" s="198" t="s">
        <v>382</v>
      </c>
    </row>
    <row r="184" spans="1:10" ht="19.5" customHeight="1" thickBot="1">
      <c r="A184" s="156"/>
      <c r="B184" s="142"/>
      <c r="C184" s="14">
        <v>2014</v>
      </c>
      <c r="D184" s="31">
        <f t="shared" si="14"/>
        <v>25.16</v>
      </c>
      <c r="E184" s="7"/>
      <c r="F184" s="12">
        <v>12.58</v>
      </c>
      <c r="G184" s="12">
        <v>12.58</v>
      </c>
      <c r="H184" s="50"/>
      <c r="I184" s="196"/>
      <c r="J184" s="199"/>
    </row>
    <row r="185" spans="1:10" ht="18" customHeight="1" thickBot="1">
      <c r="A185" s="156"/>
      <c r="B185" s="142"/>
      <c r="C185" s="15">
        <v>2015</v>
      </c>
      <c r="D185" s="31"/>
      <c r="E185" s="7"/>
      <c r="F185" s="12"/>
      <c r="G185" s="12"/>
      <c r="H185" s="50"/>
      <c r="I185" s="196"/>
      <c r="J185" s="199"/>
    </row>
    <row r="186" spans="1:10" ht="15" customHeight="1" thickBot="1">
      <c r="A186" s="156"/>
      <c r="B186" s="142"/>
      <c r="C186" s="16">
        <v>2016</v>
      </c>
      <c r="D186" s="31"/>
      <c r="E186" s="7"/>
      <c r="F186" s="12"/>
      <c r="G186" s="12"/>
      <c r="H186" s="50"/>
      <c r="I186" s="196"/>
      <c r="J186" s="199"/>
    </row>
    <row r="187" spans="1:10" ht="16.5" customHeight="1" thickBot="1">
      <c r="A187" s="156"/>
      <c r="B187" s="142"/>
      <c r="C187" s="16">
        <v>2017</v>
      </c>
      <c r="D187" s="31"/>
      <c r="E187" s="7"/>
      <c r="F187" s="12"/>
      <c r="G187" s="12"/>
      <c r="H187" s="50"/>
      <c r="I187" s="196"/>
      <c r="J187" s="199"/>
    </row>
    <row r="188" spans="1:10" ht="49.5" customHeight="1" thickBot="1">
      <c r="A188" s="164"/>
      <c r="B188" s="215"/>
      <c r="C188" s="11" t="s">
        <v>306</v>
      </c>
      <c r="D188" s="34">
        <f t="shared" si="14"/>
        <v>50.322</v>
      </c>
      <c r="E188" s="24"/>
      <c r="F188" s="44">
        <f>SUM(F183:F187)</f>
        <v>25.161</v>
      </c>
      <c r="G188" s="44">
        <f>SUM(G183:G187)</f>
        <v>25.161</v>
      </c>
      <c r="H188" s="44"/>
      <c r="I188" s="197"/>
      <c r="J188" s="200"/>
    </row>
    <row r="189" spans="1:10" ht="27" customHeight="1" thickBot="1">
      <c r="A189" s="163" t="s">
        <v>381</v>
      </c>
      <c r="B189" s="214" t="s">
        <v>387</v>
      </c>
      <c r="C189" s="45">
        <v>2013</v>
      </c>
      <c r="D189" s="29"/>
      <c r="E189" s="23"/>
      <c r="F189" s="43"/>
      <c r="G189" s="43"/>
      <c r="H189" s="49"/>
      <c r="I189" s="195" t="s">
        <v>95</v>
      </c>
      <c r="J189" s="198" t="s">
        <v>383</v>
      </c>
    </row>
    <row r="190" spans="1:10" ht="21.75" customHeight="1" thickBot="1">
      <c r="A190" s="156"/>
      <c r="B190" s="142"/>
      <c r="C190" s="14">
        <v>2014</v>
      </c>
      <c r="D190" s="31">
        <f>SUM(E190+F190+G190+H190)</f>
        <v>59.144999999999996</v>
      </c>
      <c r="E190" s="7"/>
      <c r="F190" s="12">
        <v>29.573</v>
      </c>
      <c r="G190" s="12">
        <v>29.572</v>
      </c>
      <c r="H190" s="50"/>
      <c r="I190" s="196"/>
      <c r="J190" s="199"/>
    </row>
    <row r="191" spans="1:10" ht="24" customHeight="1" thickBot="1">
      <c r="A191" s="156"/>
      <c r="B191" s="142"/>
      <c r="C191" s="15">
        <v>2015</v>
      </c>
      <c r="D191" s="31">
        <f>SUM(E191+F191+G191+H191)</f>
        <v>89.798</v>
      </c>
      <c r="E191" s="7"/>
      <c r="F191" s="12">
        <v>44.899</v>
      </c>
      <c r="G191" s="12">
        <v>44.899</v>
      </c>
      <c r="H191" s="50"/>
      <c r="I191" s="196"/>
      <c r="J191" s="199"/>
    </row>
    <row r="192" spans="1:10" ht="21" customHeight="1" thickBot="1">
      <c r="A192" s="156"/>
      <c r="B192" s="142"/>
      <c r="C192" s="15">
        <v>2016</v>
      </c>
      <c r="D192" s="31"/>
      <c r="E192" s="7"/>
      <c r="F192" s="12"/>
      <c r="G192" s="12"/>
      <c r="H192" s="50"/>
      <c r="I192" s="196"/>
      <c r="J192" s="199"/>
    </row>
    <row r="193" spans="1:10" ht="28.5" customHeight="1" thickBot="1">
      <c r="A193" s="156"/>
      <c r="B193" s="142"/>
      <c r="C193" s="16">
        <v>2017</v>
      </c>
      <c r="D193" s="31"/>
      <c r="E193" s="7"/>
      <c r="F193" s="12"/>
      <c r="G193" s="12"/>
      <c r="H193" s="50"/>
      <c r="I193" s="196"/>
      <c r="J193" s="199"/>
    </row>
    <row r="194" spans="1:10" ht="56.25" customHeight="1" thickBot="1">
      <c r="A194" s="164"/>
      <c r="B194" s="215"/>
      <c r="C194" s="11" t="s">
        <v>306</v>
      </c>
      <c r="D194" s="34">
        <f>SUM(E194+F194+G194+H194)</f>
        <v>148.943</v>
      </c>
      <c r="E194" s="24"/>
      <c r="F194" s="44">
        <f>SUM(F189:F193)</f>
        <v>74.47200000000001</v>
      </c>
      <c r="G194" s="44">
        <f>SUM(G189:G193)</f>
        <v>74.471</v>
      </c>
      <c r="H194" s="44"/>
      <c r="I194" s="197"/>
      <c r="J194" s="200"/>
    </row>
    <row r="195" spans="1:10" ht="23.25" customHeight="1" thickBot="1">
      <c r="A195" s="163" t="s">
        <v>384</v>
      </c>
      <c r="B195" s="214" t="s">
        <v>373</v>
      </c>
      <c r="C195" s="11">
        <v>2013</v>
      </c>
      <c r="D195" s="29">
        <f aca="true" t="shared" si="15" ref="D195:D200">SUM(E195+F195+G195+H195)</f>
        <v>0.589</v>
      </c>
      <c r="E195" s="23"/>
      <c r="F195" s="43">
        <v>0.289</v>
      </c>
      <c r="G195" s="43">
        <v>0.2</v>
      </c>
      <c r="H195" s="49">
        <v>0.1</v>
      </c>
      <c r="I195" s="195" t="s">
        <v>90</v>
      </c>
      <c r="J195" s="198" t="s">
        <v>362</v>
      </c>
    </row>
    <row r="196" spans="1:10" ht="22.5" customHeight="1" thickBot="1">
      <c r="A196" s="156"/>
      <c r="B196" s="142"/>
      <c r="C196" s="15">
        <v>2014</v>
      </c>
      <c r="D196" s="31">
        <f t="shared" si="15"/>
        <v>0.43899999999999995</v>
      </c>
      <c r="E196" s="7"/>
      <c r="F196" s="12">
        <v>0.289</v>
      </c>
      <c r="G196" s="12"/>
      <c r="H196" s="50">
        <v>0.15</v>
      </c>
      <c r="I196" s="196"/>
      <c r="J196" s="199"/>
    </row>
    <row r="197" spans="1:10" ht="16.5" customHeight="1" thickBot="1">
      <c r="A197" s="156"/>
      <c r="B197" s="142"/>
      <c r="C197" s="15">
        <v>2015</v>
      </c>
      <c r="D197" s="31">
        <f t="shared" si="15"/>
        <v>0.2</v>
      </c>
      <c r="E197" s="7"/>
      <c r="F197" s="12"/>
      <c r="G197" s="12"/>
      <c r="H197" s="50">
        <v>0.2</v>
      </c>
      <c r="I197" s="196"/>
      <c r="J197" s="199"/>
    </row>
    <row r="198" spans="1:10" ht="16.5" customHeight="1" thickBot="1">
      <c r="A198" s="156"/>
      <c r="B198" s="142"/>
      <c r="C198" s="16">
        <v>2016</v>
      </c>
      <c r="D198" s="31">
        <f t="shared" si="15"/>
        <v>0.25</v>
      </c>
      <c r="E198" s="7"/>
      <c r="F198" s="12"/>
      <c r="G198" s="12"/>
      <c r="H198" s="50">
        <v>0.25</v>
      </c>
      <c r="I198" s="196"/>
      <c r="J198" s="199"/>
    </row>
    <row r="199" spans="1:10" ht="16.5" customHeight="1" thickBot="1">
      <c r="A199" s="156"/>
      <c r="B199" s="142"/>
      <c r="C199" s="16">
        <v>2017</v>
      </c>
      <c r="D199" s="31">
        <f t="shared" si="15"/>
        <v>0.3</v>
      </c>
      <c r="E199" s="7"/>
      <c r="F199" s="12"/>
      <c r="G199" s="12"/>
      <c r="H199" s="50">
        <v>0.3</v>
      </c>
      <c r="I199" s="196"/>
      <c r="J199" s="199"/>
    </row>
    <row r="200" spans="1:10" ht="206.25" customHeight="1" thickBot="1">
      <c r="A200" s="164"/>
      <c r="B200" s="215"/>
      <c r="C200" s="11" t="s">
        <v>306</v>
      </c>
      <c r="D200" s="34">
        <f t="shared" si="15"/>
        <v>1.778</v>
      </c>
      <c r="E200" s="24"/>
      <c r="F200" s="44">
        <f>SUM(F195:F199)</f>
        <v>0.578</v>
      </c>
      <c r="G200" s="44">
        <f>SUM(G195:G199)</f>
        <v>0.2</v>
      </c>
      <c r="H200" s="44">
        <f>SUM(H195:H199)</f>
        <v>1</v>
      </c>
      <c r="I200" s="197"/>
      <c r="J200" s="200"/>
    </row>
    <row r="201" spans="1:10" ht="27" customHeight="1" thickBot="1">
      <c r="A201" s="163" t="s">
        <v>386</v>
      </c>
      <c r="B201" s="251" t="s">
        <v>392</v>
      </c>
      <c r="C201" s="100">
        <v>2013</v>
      </c>
      <c r="D201" s="82">
        <f aca="true" t="shared" si="16" ref="D201:D208">SUM(E201+F201+G201+H201)</f>
        <v>0.28</v>
      </c>
      <c r="E201" s="101"/>
      <c r="F201" s="43"/>
      <c r="G201" s="43">
        <v>0.2</v>
      </c>
      <c r="H201" s="49">
        <v>0.08</v>
      </c>
      <c r="I201" s="195" t="s">
        <v>90</v>
      </c>
      <c r="J201" s="198" t="s">
        <v>394</v>
      </c>
    </row>
    <row r="202" spans="1:10" ht="21.75" customHeight="1" thickBot="1">
      <c r="A202" s="156"/>
      <c r="B202" s="144"/>
      <c r="C202" s="113">
        <v>2014</v>
      </c>
      <c r="D202" s="78">
        <f t="shared" si="16"/>
        <v>0.28200000000000003</v>
      </c>
      <c r="E202" s="13"/>
      <c r="F202" s="12"/>
      <c r="G202" s="12">
        <v>0.199</v>
      </c>
      <c r="H202" s="50">
        <v>0.083</v>
      </c>
      <c r="I202" s="196"/>
      <c r="J202" s="199"/>
    </row>
    <row r="203" spans="1:10" ht="25.5" customHeight="1" thickBot="1">
      <c r="A203" s="156"/>
      <c r="B203" s="144"/>
      <c r="C203" s="104">
        <v>2015</v>
      </c>
      <c r="D203" s="78">
        <f t="shared" si="16"/>
        <v>0.297</v>
      </c>
      <c r="E203" s="13"/>
      <c r="F203" s="12"/>
      <c r="G203" s="12">
        <v>0.204</v>
      </c>
      <c r="H203" s="50">
        <v>0.093</v>
      </c>
      <c r="I203" s="196"/>
      <c r="J203" s="199"/>
    </row>
    <row r="204" spans="1:10" ht="21.75" customHeight="1" thickBot="1">
      <c r="A204" s="156"/>
      <c r="B204" s="144"/>
      <c r="C204" s="99">
        <v>2016</v>
      </c>
      <c r="D204" s="78"/>
      <c r="E204" s="13"/>
      <c r="F204" s="12"/>
      <c r="G204" s="12"/>
      <c r="H204" s="50"/>
      <c r="I204" s="196"/>
      <c r="J204" s="199"/>
    </row>
    <row r="205" spans="1:10" ht="26.25" customHeight="1" thickBot="1">
      <c r="A205" s="156"/>
      <c r="B205" s="144"/>
      <c r="C205" s="99">
        <v>2017</v>
      </c>
      <c r="D205" s="78"/>
      <c r="E205" s="13"/>
      <c r="F205" s="12"/>
      <c r="G205" s="12"/>
      <c r="H205" s="50"/>
      <c r="I205" s="196"/>
      <c r="J205" s="199"/>
    </row>
    <row r="206" spans="1:10" ht="21" customHeight="1" thickBot="1">
      <c r="A206" s="164"/>
      <c r="B206" s="252"/>
      <c r="C206" s="103" t="s">
        <v>306</v>
      </c>
      <c r="D206" s="80">
        <f t="shared" si="16"/>
        <v>0.859</v>
      </c>
      <c r="E206" s="54"/>
      <c r="F206" s="44">
        <f>SUM(F201:F205)</f>
        <v>0</v>
      </c>
      <c r="G206" s="44">
        <f>SUM(G201:G205)</f>
        <v>0.603</v>
      </c>
      <c r="H206" s="44">
        <f>SUM(H201:H205)</f>
        <v>0.256</v>
      </c>
      <c r="I206" s="197"/>
      <c r="J206" s="200"/>
    </row>
    <row r="207" spans="1:10" ht="19.5" customHeight="1" thickBot="1">
      <c r="A207" s="322" t="s">
        <v>374</v>
      </c>
      <c r="B207" s="192"/>
      <c r="C207" s="192"/>
      <c r="D207" s="192"/>
      <c r="E207" s="192"/>
      <c r="F207" s="192"/>
      <c r="G207" s="192"/>
      <c r="H207" s="192"/>
      <c r="I207" s="192"/>
      <c r="J207" s="323"/>
    </row>
    <row r="208" spans="1:10" ht="79.5" customHeight="1" thickBot="1">
      <c r="A208" s="245" t="s">
        <v>1</v>
      </c>
      <c r="B208" s="377" t="s">
        <v>385</v>
      </c>
      <c r="C208" s="58">
        <v>2013</v>
      </c>
      <c r="D208" s="29">
        <f t="shared" si="16"/>
        <v>137.25</v>
      </c>
      <c r="E208" s="47">
        <v>3.5</v>
      </c>
      <c r="F208" s="43">
        <v>132</v>
      </c>
      <c r="G208" s="43">
        <v>1.75</v>
      </c>
      <c r="H208" s="49"/>
      <c r="I208" s="346" t="s">
        <v>96</v>
      </c>
      <c r="J208" s="380" t="s">
        <v>98</v>
      </c>
    </row>
    <row r="209" spans="1:10" ht="54" customHeight="1" thickBot="1">
      <c r="A209" s="246"/>
      <c r="B209" s="378"/>
      <c r="C209" s="6">
        <v>2014</v>
      </c>
      <c r="D209" s="31"/>
      <c r="E209" s="9"/>
      <c r="F209" s="12"/>
      <c r="G209" s="12"/>
      <c r="H209" s="50"/>
      <c r="I209" s="347"/>
      <c r="J209" s="381"/>
    </row>
    <row r="210" spans="1:10" ht="54.75" customHeight="1" thickBot="1">
      <c r="A210" s="246"/>
      <c r="B210" s="378"/>
      <c r="C210" s="6">
        <v>2015</v>
      </c>
      <c r="D210" s="31"/>
      <c r="E210" s="9"/>
      <c r="F210" s="12"/>
      <c r="G210" s="12"/>
      <c r="H210" s="50"/>
      <c r="I210" s="347"/>
      <c r="J210" s="381"/>
    </row>
    <row r="211" spans="1:10" ht="54" customHeight="1" thickBot="1">
      <c r="A211" s="246"/>
      <c r="B211" s="378"/>
      <c r="C211" s="6">
        <v>2016</v>
      </c>
      <c r="D211" s="31"/>
      <c r="E211" s="9"/>
      <c r="F211" s="12"/>
      <c r="G211" s="12"/>
      <c r="H211" s="50"/>
      <c r="I211" s="347"/>
      <c r="J211" s="381"/>
    </row>
    <row r="212" spans="1:10" ht="83.25" customHeight="1" thickBot="1">
      <c r="A212" s="247"/>
      <c r="B212" s="379"/>
      <c r="C212" s="17">
        <v>2017</v>
      </c>
      <c r="D212" s="34"/>
      <c r="E212" s="46"/>
      <c r="F212" s="44"/>
      <c r="G212" s="44"/>
      <c r="H212" s="59"/>
      <c r="I212" s="376"/>
      <c r="J212" s="382"/>
    </row>
    <row r="213" spans="1:10" ht="170.25" customHeight="1" thickBot="1">
      <c r="A213" s="60"/>
      <c r="B213" s="61"/>
      <c r="C213" s="11" t="s">
        <v>306</v>
      </c>
      <c r="D213" s="56">
        <f>SUM(E213+F213+G213+H213)</f>
        <v>137.25</v>
      </c>
      <c r="E213" s="62">
        <f>SUM(E208:E212)</f>
        <v>3.5</v>
      </c>
      <c r="F213" s="62">
        <f>SUM(F208:F212)</f>
        <v>132</v>
      </c>
      <c r="G213" s="62">
        <f>SUM(G208:G212)</f>
        <v>1.75</v>
      </c>
      <c r="H213" s="62">
        <f>SUM(H208:H212)</f>
        <v>0</v>
      </c>
      <c r="I213" s="25"/>
      <c r="J213" s="63" t="s">
        <v>97</v>
      </c>
    </row>
    <row r="214" spans="1:10" ht="16.5" customHeight="1" thickBot="1">
      <c r="A214" s="152" t="s">
        <v>6</v>
      </c>
      <c r="B214" s="143" t="s">
        <v>2</v>
      </c>
      <c r="C214" s="45">
        <v>2013</v>
      </c>
      <c r="D214" s="29">
        <f>SUM(E214+F214+G214+H214)</f>
        <v>0.331</v>
      </c>
      <c r="E214" s="23"/>
      <c r="F214" s="43">
        <v>0.331</v>
      </c>
      <c r="G214" s="43"/>
      <c r="H214" s="49"/>
      <c r="I214" s="253" t="s">
        <v>0</v>
      </c>
      <c r="J214" s="268" t="s">
        <v>5</v>
      </c>
    </row>
    <row r="215" spans="1:10" ht="16.5" customHeight="1" thickBot="1">
      <c r="A215" s="153"/>
      <c r="B215" s="144"/>
      <c r="C215" s="14">
        <v>2014</v>
      </c>
      <c r="D215" s="31"/>
      <c r="E215" s="7"/>
      <c r="F215" s="12"/>
      <c r="G215" s="12"/>
      <c r="H215" s="50"/>
      <c r="I215" s="196"/>
      <c r="J215" s="269"/>
    </row>
    <row r="216" spans="1:10" ht="16.5" customHeight="1" thickBot="1">
      <c r="A216" s="153"/>
      <c r="B216" s="144"/>
      <c r="C216" s="15">
        <v>2015</v>
      </c>
      <c r="D216" s="31"/>
      <c r="E216" s="7"/>
      <c r="F216" s="12"/>
      <c r="G216" s="12"/>
      <c r="H216" s="50"/>
      <c r="I216" s="196"/>
      <c r="J216" s="269"/>
    </row>
    <row r="217" spans="1:10" ht="16.5" customHeight="1" thickBot="1">
      <c r="A217" s="153"/>
      <c r="B217" s="144"/>
      <c r="C217" s="15">
        <v>2016</v>
      </c>
      <c r="D217" s="31"/>
      <c r="E217" s="7"/>
      <c r="F217" s="12"/>
      <c r="G217" s="12"/>
      <c r="H217" s="50"/>
      <c r="I217" s="196"/>
      <c r="J217" s="269"/>
    </row>
    <row r="218" spans="1:10" ht="16.5" customHeight="1" thickBot="1">
      <c r="A218" s="153"/>
      <c r="B218" s="144"/>
      <c r="C218" s="16">
        <v>2017</v>
      </c>
      <c r="D218" s="31"/>
      <c r="E218" s="7"/>
      <c r="F218" s="12"/>
      <c r="G218" s="12"/>
      <c r="H218" s="50"/>
      <c r="I218" s="196"/>
      <c r="J218" s="269"/>
    </row>
    <row r="219" spans="1:10" ht="93.75" customHeight="1" thickBot="1">
      <c r="A219" s="154"/>
      <c r="B219" s="145"/>
      <c r="C219" s="11" t="s">
        <v>306</v>
      </c>
      <c r="D219" s="34">
        <f>SUM(E219+F219+G219+H219)</f>
        <v>0.331</v>
      </c>
      <c r="E219" s="24"/>
      <c r="F219" s="44">
        <f>SUM(F214:F218)</f>
        <v>0.331</v>
      </c>
      <c r="G219" s="44"/>
      <c r="H219" s="44"/>
      <c r="I219" s="237"/>
      <c r="J219" s="270"/>
    </row>
    <row r="220" spans="1:10" ht="16.5" customHeight="1" thickBot="1">
      <c r="A220" s="155" t="s">
        <v>11</v>
      </c>
      <c r="B220" s="143" t="s">
        <v>400</v>
      </c>
      <c r="C220" s="16">
        <v>2013</v>
      </c>
      <c r="D220" s="31">
        <f aca="true" t="shared" si="17" ref="D220:D225">SUM(E220+F220+G220+H220)</f>
        <v>0.021</v>
      </c>
      <c r="E220" s="7"/>
      <c r="F220" s="12">
        <v>0.021</v>
      </c>
      <c r="G220" s="12"/>
      <c r="H220" s="50"/>
      <c r="I220" s="253" t="s">
        <v>0</v>
      </c>
      <c r="J220" s="254" t="s">
        <v>7</v>
      </c>
    </row>
    <row r="221" spans="1:10" ht="16.5" customHeight="1" thickBot="1">
      <c r="A221" s="156"/>
      <c r="B221" s="144"/>
      <c r="C221" s="15">
        <v>2014</v>
      </c>
      <c r="D221" s="31">
        <f t="shared" si="17"/>
        <v>0.021</v>
      </c>
      <c r="E221" s="7"/>
      <c r="F221" s="12">
        <v>0.021</v>
      </c>
      <c r="G221" s="12"/>
      <c r="H221" s="50"/>
      <c r="I221" s="196"/>
      <c r="J221" s="199"/>
    </row>
    <row r="222" spans="1:10" ht="16.5" customHeight="1" thickBot="1">
      <c r="A222" s="156"/>
      <c r="B222" s="144"/>
      <c r="C222" s="15">
        <v>2015</v>
      </c>
      <c r="D222" s="31">
        <f t="shared" si="17"/>
        <v>0.021</v>
      </c>
      <c r="E222" s="7"/>
      <c r="F222" s="12">
        <v>0.021</v>
      </c>
      <c r="G222" s="12"/>
      <c r="H222" s="50"/>
      <c r="I222" s="196"/>
      <c r="J222" s="199"/>
    </row>
    <row r="223" spans="1:10" ht="16.5" customHeight="1" thickBot="1">
      <c r="A223" s="156"/>
      <c r="B223" s="144"/>
      <c r="C223" s="15">
        <v>2016</v>
      </c>
      <c r="D223" s="31">
        <f t="shared" si="17"/>
        <v>0.021</v>
      </c>
      <c r="E223" s="7"/>
      <c r="F223" s="12">
        <v>0.021</v>
      </c>
      <c r="G223" s="12"/>
      <c r="H223" s="50"/>
      <c r="I223" s="196"/>
      <c r="J223" s="199"/>
    </row>
    <row r="224" spans="1:10" ht="16.5" customHeight="1" thickBot="1">
      <c r="A224" s="156"/>
      <c r="B224" s="144"/>
      <c r="C224" s="16">
        <v>2017</v>
      </c>
      <c r="D224" s="31">
        <f t="shared" si="17"/>
        <v>0.021</v>
      </c>
      <c r="E224" s="7"/>
      <c r="F224" s="12">
        <v>0.021</v>
      </c>
      <c r="G224" s="12"/>
      <c r="H224" s="50"/>
      <c r="I224" s="196"/>
      <c r="J224" s="199"/>
    </row>
    <row r="225" spans="1:10" ht="63.75" customHeight="1" thickBot="1">
      <c r="A225" s="164"/>
      <c r="B225" s="252"/>
      <c r="C225" s="11" t="s">
        <v>306</v>
      </c>
      <c r="D225" s="34">
        <f t="shared" si="17"/>
        <v>0.10500000000000001</v>
      </c>
      <c r="E225" s="24"/>
      <c r="F225" s="44">
        <f>SUM(F220:F224)</f>
        <v>0.10500000000000001</v>
      </c>
      <c r="G225" s="44"/>
      <c r="H225" s="44"/>
      <c r="I225" s="197"/>
      <c r="J225" s="200"/>
    </row>
    <row r="226" spans="1:10" ht="16.5" customHeight="1" thickBot="1">
      <c r="A226" s="163" t="s">
        <v>12</v>
      </c>
      <c r="B226" s="251" t="s">
        <v>8</v>
      </c>
      <c r="C226" s="11">
        <v>2013</v>
      </c>
      <c r="D226" s="29">
        <f aca="true" t="shared" si="18" ref="D226:D231">SUM(E226+F226+G226+H226)</f>
        <v>0.05</v>
      </c>
      <c r="E226" s="23"/>
      <c r="F226" s="43">
        <v>0.05</v>
      </c>
      <c r="G226" s="43"/>
      <c r="H226" s="49"/>
      <c r="I226" s="195" t="s">
        <v>0</v>
      </c>
      <c r="J226" s="198" t="s">
        <v>9</v>
      </c>
    </row>
    <row r="227" spans="1:10" ht="16.5" customHeight="1" thickBot="1">
      <c r="A227" s="156"/>
      <c r="B227" s="144"/>
      <c r="C227" s="15">
        <v>2014</v>
      </c>
      <c r="D227" s="31">
        <f t="shared" si="18"/>
        <v>0.05</v>
      </c>
      <c r="E227" s="7"/>
      <c r="F227" s="43">
        <v>0.05</v>
      </c>
      <c r="G227" s="12"/>
      <c r="H227" s="50"/>
      <c r="I227" s="196"/>
      <c r="J227" s="199"/>
    </row>
    <row r="228" spans="1:10" ht="16.5" customHeight="1" thickBot="1">
      <c r="A228" s="156"/>
      <c r="B228" s="144"/>
      <c r="C228" s="15">
        <v>2015</v>
      </c>
      <c r="D228" s="31">
        <f t="shared" si="18"/>
        <v>0.05</v>
      </c>
      <c r="E228" s="7"/>
      <c r="F228" s="43">
        <v>0.05</v>
      </c>
      <c r="G228" s="12"/>
      <c r="H228" s="50"/>
      <c r="I228" s="196"/>
      <c r="J228" s="199"/>
    </row>
    <row r="229" spans="1:10" ht="16.5" customHeight="1" thickBot="1">
      <c r="A229" s="156"/>
      <c r="B229" s="144"/>
      <c r="C229" s="15">
        <v>2016</v>
      </c>
      <c r="D229" s="31">
        <f t="shared" si="18"/>
        <v>0.05</v>
      </c>
      <c r="E229" s="7"/>
      <c r="F229" s="43">
        <v>0.05</v>
      </c>
      <c r="G229" s="12"/>
      <c r="H229" s="50"/>
      <c r="I229" s="196"/>
      <c r="J229" s="199"/>
    </row>
    <row r="230" spans="1:10" ht="16.5" customHeight="1" thickBot="1">
      <c r="A230" s="156"/>
      <c r="B230" s="144"/>
      <c r="C230" s="16">
        <v>2017</v>
      </c>
      <c r="D230" s="31">
        <f t="shared" si="18"/>
        <v>0.05</v>
      </c>
      <c r="E230" s="7"/>
      <c r="F230" s="43">
        <v>0.05</v>
      </c>
      <c r="G230" s="12"/>
      <c r="H230" s="50"/>
      <c r="I230" s="196"/>
      <c r="J230" s="199"/>
    </row>
    <row r="231" spans="1:10" ht="51.75" customHeight="1" thickBot="1">
      <c r="A231" s="164"/>
      <c r="B231" s="252"/>
      <c r="C231" s="11" t="s">
        <v>306</v>
      </c>
      <c r="D231" s="34">
        <f t="shared" si="18"/>
        <v>0.25</v>
      </c>
      <c r="E231" s="24"/>
      <c r="F231" s="44">
        <f>SUM(F226:F230)</f>
        <v>0.25</v>
      </c>
      <c r="G231" s="44"/>
      <c r="H231" s="44"/>
      <c r="I231" s="197"/>
      <c r="J231" s="200"/>
    </row>
    <row r="232" spans="1:10" ht="16.5" customHeight="1" thickBot="1">
      <c r="A232" s="163" t="s">
        <v>25</v>
      </c>
      <c r="B232" s="214" t="s">
        <v>10</v>
      </c>
      <c r="C232" s="11">
        <v>2013</v>
      </c>
      <c r="D232" s="29">
        <f aca="true" t="shared" si="19" ref="D232:D243">SUM(E232+F232+G232+H232)</f>
        <v>51.89</v>
      </c>
      <c r="E232" s="23"/>
      <c r="F232" s="43">
        <v>51.89</v>
      </c>
      <c r="G232" s="43"/>
      <c r="H232" s="49"/>
      <c r="I232" s="195" t="s">
        <v>14</v>
      </c>
      <c r="J232" s="198" t="s">
        <v>13</v>
      </c>
    </row>
    <row r="233" spans="1:10" ht="16.5" customHeight="1" thickBot="1">
      <c r="A233" s="156"/>
      <c r="B233" s="142"/>
      <c r="C233" s="15">
        <v>2014</v>
      </c>
      <c r="D233" s="31"/>
      <c r="E233" s="7"/>
      <c r="F233" s="12"/>
      <c r="G233" s="12"/>
      <c r="H233" s="50"/>
      <c r="I233" s="196"/>
      <c r="J233" s="199"/>
    </row>
    <row r="234" spans="1:10" ht="16.5" customHeight="1" thickBot="1">
      <c r="A234" s="156"/>
      <c r="B234" s="142"/>
      <c r="C234" s="15">
        <v>2015</v>
      </c>
      <c r="D234" s="31"/>
      <c r="E234" s="7"/>
      <c r="F234" s="12"/>
      <c r="G234" s="12"/>
      <c r="H234" s="50"/>
      <c r="I234" s="196"/>
      <c r="J234" s="199"/>
    </row>
    <row r="235" spans="1:10" ht="16.5" customHeight="1" thickBot="1">
      <c r="A235" s="156"/>
      <c r="B235" s="142"/>
      <c r="C235" s="15">
        <v>2016</v>
      </c>
      <c r="D235" s="31"/>
      <c r="E235" s="7"/>
      <c r="F235" s="12"/>
      <c r="G235" s="12"/>
      <c r="H235" s="50"/>
      <c r="I235" s="196"/>
      <c r="J235" s="199"/>
    </row>
    <row r="236" spans="1:10" ht="16.5" customHeight="1" thickBot="1">
      <c r="A236" s="156"/>
      <c r="B236" s="142"/>
      <c r="C236" s="16">
        <v>2017</v>
      </c>
      <c r="D236" s="31"/>
      <c r="E236" s="7"/>
      <c r="F236" s="12"/>
      <c r="G236" s="12"/>
      <c r="H236" s="50"/>
      <c r="I236" s="196"/>
      <c r="J236" s="199"/>
    </row>
    <row r="237" spans="1:10" ht="64.5" customHeight="1" thickBot="1">
      <c r="A237" s="149"/>
      <c r="B237" s="141"/>
      <c r="C237" s="20" t="s">
        <v>306</v>
      </c>
      <c r="D237" s="52">
        <f t="shared" si="19"/>
        <v>51.89</v>
      </c>
      <c r="E237" s="22"/>
      <c r="F237" s="51">
        <f>SUM(F232:F236)</f>
        <v>51.89</v>
      </c>
      <c r="G237" s="51"/>
      <c r="H237" s="51"/>
      <c r="I237" s="237"/>
      <c r="J237" s="238"/>
    </row>
    <row r="238" spans="1:10" ht="16.5" customHeight="1" thickBot="1">
      <c r="A238" s="152" t="s">
        <v>27</v>
      </c>
      <c r="B238" s="239" t="s">
        <v>24</v>
      </c>
      <c r="C238" s="45">
        <v>2013</v>
      </c>
      <c r="D238" s="29">
        <f t="shared" si="19"/>
        <v>0.2</v>
      </c>
      <c r="E238" s="23"/>
      <c r="F238" s="43">
        <v>0.2</v>
      </c>
      <c r="G238" s="43"/>
      <c r="H238" s="49"/>
      <c r="I238" s="253" t="s">
        <v>0</v>
      </c>
      <c r="J238" s="242" t="s">
        <v>15</v>
      </c>
    </row>
    <row r="239" spans="1:10" ht="16.5" customHeight="1" thickBot="1">
      <c r="A239" s="153"/>
      <c r="B239" s="240"/>
      <c r="C239" s="14">
        <v>2014</v>
      </c>
      <c r="D239" s="31">
        <f t="shared" si="19"/>
        <v>0.2</v>
      </c>
      <c r="E239" s="7"/>
      <c r="F239" s="12">
        <v>0.2</v>
      </c>
      <c r="G239" s="12"/>
      <c r="H239" s="50"/>
      <c r="I239" s="196"/>
      <c r="J239" s="243"/>
    </row>
    <row r="240" spans="1:10" ht="16.5" customHeight="1" thickBot="1">
      <c r="A240" s="153"/>
      <c r="B240" s="240"/>
      <c r="C240" s="15">
        <v>2015</v>
      </c>
      <c r="D240" s="31">
        <f t="shared" si="19"/>
        <v>0.2</v>
      </c>
      <c r="E240" s="7"/>
      <c r="F240" s="12">
        <v>0.2</v>
      </c>
      <c r="G240" s="12"/>
      <c r="H240" s="50"/>
      <c r="I240" s="196"/>
      <c r="J240" s="243"/>
    </row>
    <row r="241" spans="1:10" ht="16.5" customHeight="1" thickBot="1">
      <c r="A241" s="153"/>
      <c r="B241" s="240"/>
      <c r="C241" s="16">
        <v>2016</v>
      </c>
      <c r="D241" s="31">
        <f t="shared" si="19"/>
        <v>0.2</v>
      </c>
      <c r="E241" s="7"/>
      <c r="F241" s="12">
        <v>0.2</v>
      </c>
      <c r="G241" s="12"/>
      <c r="H241" s="50"/>
      <c r="I241" s="196"/>
      <c r="J241" s="243"/>
    </row>
    <row r="242" spans="1:10" ht="16.5" customHeight="1" thickBot="1">
      <c r="A242" s="153"/>
      <c r="B242" s="240"/>
      <c r="C242" s="16">
        <v>2017</v>
      </c>
      <c r="D242" s="31">
        <f t="shared" si="19"/>
        <v>0.2</v>
      </c>
      <c r="E242" s="7"/>
      <c r="F242" s="12">
        <v>0.2</v>
      </c>
      <c r="G242" s="12"/>
      <c r="H242" s="50"/>
      <c r="I242" s="196"/>
      <c r="J242" s="243"/>
    </row>
    <row r="243" spans="1:10" ht="129" customHeight="1" thickBot="1">
      <c r="A243" s="154"/>
      <c r="B243" s="241"/>
      <c r="C243" s="11" t="s">
        <v>306</v>
      </c>
      <c r="D243" s="34">
        <f t="shared" si="19"/>
        <v>1</v>
      </c>
      <c r="E243" s="24"/>
      <c r="F243" s="44">
        <f>SUM(F238:F242)</f>
        <v>1</v>
      </c>
      <c r="G243" s="44"/>
      <c r="H243" s="44"/>
      <c r="I243" s="237"/>
      <c r="J243" s="244"/>
    </row>
    <row r="244" spans="1:10" ht="16.5" customHeight="1" thickBot="1">
      <c r="A244" s="235" t="s">
        <v>26</v>
      </c>
      <c r="B244" s="231"/>
      <c r="C244" s="231"/>
      <c r="D244" s="231"/>
      <c r="E244" s="231"/>
      <c r="F244" s="231"/>
      <c r="G244" s="231"/>
      <c r="H244" s="231"/>
      <c r="I244" s="231"/>
      <c r="J244" s="236"/>
    </row>
    <row r="245" spans="1:10" ht="16.5" customHeight="1" thickBot="1">
      <c r="A245" s="163" t="s">
        <v>31</v>
      </c>
      <c r="B245" s="214" t="s">
        <v>93</v>
      </c>
      <c r="C245" s="45">
        <v>2013</v>
      </c>
      <c r="D245" s="29">
        <f aca="true" t="shared" si="20" ref="D245:D262">SUM(E245+F245+G245+H245)</f>
        <v>2.101</v>
      </c>
      <c r="E245" s="23"/>
      <c r="F245" s="43">
        <v>2.101</v>
      </c>
      <c r="G245" s="43"/>
      <c r="H245" s="43"/>
      <c r="I245" s="163"/>
      <c r="J245" s="198" t="s">
        <v>30</v>
      </c>
    </row>
    <row r="246" spans="1:10" ht="16.5" customHeight="1" thickBot="1">
      <c r="A246" s="156"/>
      <c r="B246" s="142"/>
      <c r="C246" s="14">
        <v>2014</v>
      </c>
      <c r="D246" s="31"/>
      <c r="E246" s="7"/>
      <c r="F246" s="12"/>
      <c r="G246" s="12"/>
      <c r="H246" s="12"/>
      <c r="I246" s="156"/>
      <c r="J246" s="199"/>
    </row>
    <row r="247" spans="1:10" ht="16.5" customHeight="1" thickBot="1">
      <c r="A247" s="156"/>
      <c r="B247" s="142"/>
      <c r="C247" s="15">
        <v>2015</v>
      </c>
      <c r="D247" s="31"/>
      <c r="E247" s="7"/>
      <c r="F247" s="12"/>
      <c r="G247" s="12"/>
      <c r="H247" s="12"/>
      <c r="I247" s="156"/>
      <c r="J247" s="199"/>
    </row>
    <row r="248" spans="1:10" ht="16.5" customHeight="1" thickBot="1">
      <c r="A248" s="156"/>
      <c r="B248" s="142"/>
      <c r="C248" s="15">
        <v>2016</v>
      </c>
      <c r="D248" s="31"/>
      <c r="E248" s="7"/>
      <c r="F248" s="12"/>
      <c r="G248" s="12"/>
      <c r="H248" s="12"/>
      <c r="I248" s="156"/>
      <c r="J248" s="199"/>
    </row>
    <row r="249" spans="1:10" ht="13.5" customHeight="1" thickBot="1">
      <c r="A249" s="156"/>
      <c r="B249" s="142"/>
      <c r="C249" s="16">
        <v>2017</v>
      </c>
      <c r="D249" s="31"/>
      <c r="E249" s="7"/>
      <c r="F249" s="12"/>
      <c r="G249" s="12"/>
      <c r="H249" s="12"/>
      <c r="I249" s="156"/>
      <c r="J249" s="199"/>
    </row>
    <row r="250" spans="1:10" ht="32.25" thickBot="1">
      <c r="A250" s="164"/>
      <c r="B250" s="215"/>
      <c r="C250" s="11" t="s">
        <v>306</v>
      </c>
      <c r="D250" s="34">
        <f t="shared" si="20"/>
        <v>2.101</v>
      </c>
      <c r="E250" s="24"/>
      <c r="F250" s="44">
        <f>SUM(F245:F249)</f>
        <v>2.101</v>
      </c>
      <c r="G250" s="44"/>
      <c r="H250" s="44"/>
      <c r="I250" s="164"/>
      <c r="J250" s="200"/>
    </row>
    <row r="251" spans="1:10" ht="16.5" customHeight="1" thickBot="1">
      <c r="A251" s="163" t="s">
        <v>32</v>
      </c>
      <c r="B251" s="214" t="s">
        <v>35</v>
      </c>
      <c r="C251" s="11">
        <v>2013</v>
      </c>
      <c r="D251" s="29">
        <f t="shared" si="20"/>
        <v>0.02</v>
      </c>
      <c r="E251" s="23"/>
      <c r="F251" s="43"/>
      <c r="G251" s="56">
        <v>0.02</v>
      </c>
      <c r="H251" s="27"/>
      <c r="I251" s="195" t="s">
        <v>36</v>
      </c>
      <c r="J251" s="198" t="s">
        <v>37</v>
      </c>
    </row>
    <row r="252" spans="1:10" ht="16.5" customHeight="1" thickBot="1">
      <c r="A252" s="156"/>
      <c r="B252" s="142"/>
      <c r="C252" s="15">
        <v>2014</v>
      </c>
      <c r="D252" s="31">
        <f t="shared" si="20"/>
        <v>0.02</v>
      </c>
      <c r="E252" s="7"/>
      <c r="F252" s="12"/>
      <c r="G252" s="56">
        <v>0.02</v>
      </c>
      <c r="H252" s="7"/>
      <c r="I252" s="196"/>
      <c r="J252" s="199"/>
    </row>
    <row r="253" spans="1:10" ht="13.5" customHeight="1" thickBot="1">
      <c r="A253" s="156"/>
      <c r="B253" s="142"/>
      <c r="C253" s="15">
        <v>2015</v>
      </c>
      <c r="D253" s="31"/>
      <c r="E253" s="7"/>
      <c r="F253" s="12"/>
      <c r="G253" s="7"/>
      <c r="H253" s="7"/>
      <c r="I253" s="196"/>
      <c r="J253" s="199"/>
    </row>
    <row r="254" spans="1:10" ht="16.5" customHeight="1" thickBot="1">
      <c r="A254" s="156"/>
      <c r="B254" s="142"/>
      <c r="C254" s="15">
        <v>2016</v>
      </c>
      <c r="D254" s="31"/>
      <c r="E254" s="7"/>
      <c r="F254" s="12"/>
      <c r="G254" s="7"/>
      <c r="H254" s="7"/>
      <c r="I254" s="196"/>
      <c r="J254" s="199"/>
    </row>
    <row r="255" spans="1:10" ht="16.5" customHeight="1" thickBot="1">
      <c r="A255" s="156"/>
      <c r="B255" s="142"/>
      <c r="C255" s="16">
        <v>2017</v>
      </c>
      <c r="D255" s="31"/>
      <c r="E255" s="7"/>
      <c r="F255" s="12"/>
      <c r="G255" s="7"/>
      <c r="H255" s="7"/>
      <c r="I255" s="196"/>
      <c r="J255" s="199"/>
    </row>
    <row r="256" spans="1:10" ht="165.75" customHeight="1" thickBot="1">
      <c r="A256" s="164"/>
      <c r="B256" s="215"/>
      <c r="C256" s="11" t="s">
        <v>306</v>
      </c>
      <c r="D256" s="34">
        <f t="shared" si="20"/>
        <v>0.04</v>
      </c>
      <c r="E256" s="24"/>
      <c r="F256" s="44"/>
      <c r="G256" s="44">
        <f>SUM(G251:G255)</f>
        <v>0.04</v>
      </c>
      <c r="H256" s="7"/>
      <c r="I256" s="197"/>
      <c r="J256" s="200"/>
    </row>
    <row r="257" spans="1:10" ht="16.5" customHeight="1" thickBot="1">
      <c r="A257" s="163" t="s">
        <v>86</v>
      </c>
      <c r="B257" s="214" t="s">
        <v>33</v>
      </c>
      <c r="C257" s="11">
        <v>2013</v>
      </c>
      <c r="D257" s="29">
        <f t="shared" si="20"/>
        <v>0.069</v>
      </c>
      <c r="E257" s="23"/>
      <c r="F257" s="43"/>
      <c r="G257" s="55">
        <v>0.069</v>
      </c>
      <c r="H257" s="27"/>
      <c r="I257" s="195" t="s">
        <v>67</v>
      </c>
      <c r="J257" s="198" t="s">
        <v>85</v>
      </c>
    </row>
    <row r="258" spans="1:10" ht="16.5" customHeight="1" thickBot="1">
      <c r="A258" s="156"/>
      <c r="B258" s="142"/>
      <c r="C258" s="15">
        <v>2014</v>
      </c>
      <c r="D258" s="31">
        <f t="shared" si="20"/>
        <v>0.069</v>
      </c>
      <c r="E258" s="7"/>
      <c r="F258" s="12"/>
      <c r="G258" s="7">
        <v>0.069</v>
      </c>
      <c r="H258" s="7"/>
      <c r="I258" s="196"/>
      <c r="J258" s="199"/>
    </row>
    <row r="259" spans="1:10" ht="16.5" customHeight="1" thickBot="1">
      <c r="A259" s="156"/>
      <c r="B259" s="142"/>
      <c r="C259" s="15">
        <v>2015</v>
      </c>
      <c r="D259" s="31">
        <f t="shared" si="20"/>
        <v>0.07</v>
      </c>
      <c r="E259" s="7"/>
      <c r="F259" s="12"/>
      <c r="G259" s="9">
        <v>0.07</v>
      </c>
      <c r="H259" s="7"/>
      <c r="I259" s="196"/>
      <c r="J259" s="199"/>
    </row>
    <row r="260" spans="1:10" ht="16.5" customHeight="1" thickBot="1">
      <c r="A260" s="156"/>
      <c r="B260" s="142"/>
      <c r="C260" s="16">
        <v>2016</v>
      </c>
      <c r="D260" s="31"/>
      <c r="E260" s="7"/>
      <c r="F260" s="12"/>
      <c r="G260" s="7"/>
      <c r="H260" s="7"/>
      <c r="I260" s="196"/>
      <c r="J260" s="199"/>
    </row>
    <row r="261" spans="1:10" ht="16.5" customHeight="1" thickBot="1">
      <c r="A261" s="156"/>
      <c r="B261" s="142"/>
      <c r="C261" s="16">
        <v>2017</v>
      </c>
      <c r="D261" s="31"/>
      <c r="E261" s="7"/>
      <c r="F261" s="12"/>
      <c r="G261" s="7"/>
      <c r="H261" s="7"/>
      <c r="I261" s="196"/>
      <c r="J261" s="199"/>
    </row>
    <row r="262" spans="1:10" ht="42.75" customHeight="1" thickBot="1">
      <c r="A262" s="164"/>
      <c r="B262" s="215"/>
      <c r="C262" s="11" t="s">
        <v>306</v>
      </c>
      <c r="D262" s="34">
        <f t="shared" si="20"/>
        <v>0.20800000000000002</v>
      </c>
      <c r="E262" s="24"/>
      <c r="F262" s="44"/>
      <c r="G262" s="44">
        <f>SUM(G257:G261)</f>
        <v>0.20800000000000002</v>
      </c>
      <c r="H262" s="7"/>
      <c r="I262" s="197"/>
      <c r="J262" s="200"/>
    </row>
    <row r="263" spans="1:10" ht="16.5" customHeight="1" thickBot="1">
      <c r="A263" s="163" t="s">
        <v>101</v>
      </c>
      <c r="B263" s="214" t="s">
        <v>34</v>
      </c>
      <c r="C263" s="45">
        <v>2013</v>
      </c>
      <c r="D263" s="29">
        <f>SUM(E263+F263+G263+H263)</f>
        <v>2.2</v>
      </c>
      <c r="E263" s="23"/>
      <c r="F263" s="43"/>
      <c r="G263" s="56">
        <v>2.2</v>
      </c>
      <c r="H263" s="27"/>
      <c r="I263" s="195" t="s">
        <v>66</v>
      </c>
      <c r="J263" s="198" t="s">
        <v>65</v>
      </c>
    </row>
    <row r="264" spans="1:10" ht="16.5" customHeight="1" thickBot="1">
      <c r="A264" s="156"/>
      <c r="B264" s="142"/>
      <c r="C264" s="14">
        <v>2014</v>
      </c>
      <c r="D264" s="31">
        <f>SUM(E264+F264+G264+H264)</f>
        <v>2.196</v>
      </c>
      <c r="E264" s="7"/>
      <c r="F264" s="12"/>
      <c r="G264" s="7">
        <v>2.196</v>
      </c>
      <c r="H264" s="7"/>
      <c r="I264" s="196"/>
      <c r="J264" s="199"/>
    </row>
    <row r="265" spans="1:10" ht="16.5" customHeight="1" thickBot="1">
      <c r="A265" s="156"/>
      <c r="B265" s="142"/>
      <c r="C265" s="15">
        <v>2015</v>
      </c>
      <c r="D265" s="31">
        <f>SUM(E265+F265+G265+H265)</f>
        <v>2.245</v>
      </c>
      <c r="E265" s="7"/>
      <c r="F265" s="12"/>
      <c r="G265" s="7">
        <v>2.245</v>
      </c>
      <c r="H265" s="7"/>
      <c r="I265" s="196"/>
      <c r="J265" s="199"/>
    </row>
    <row r="266" spans="1:10" ht="16.5" customHeight="1" thickBot="1">
      <c r="A266" s="156"/>
      <c r="B266" s="142"/>
      <c r="C266" s="15">
        <v>2016</v>
      </c>
      <c r="D266" s="31"/>
      <c r="E266" s="7"/>
      <c r="F266" s="12"/>
      <c r="G266" s="7"/>
      <c r="H266" s="7"/>
      <c r="I266" s="196"/>
      <c r="J266" s="199"/>
    </row>
    <row r="267" spans="1:10" ht="16.5" customHeight="1" thickBot="1">
      <c r="A267" s="156"/>
      <c r="B267" s="142"/>
      <c r="C267" s="16">
        <v>2017</v>
      </c>
      <c r="D267" s="31"/>
      <c r="E267" s="7"/>
      <c r="F267" s="12"/>
      <c r="G267" s="7"/>
      <c r="H267" s="7"/>
      <c r="I267" s="196"/>
      <c r="J267" s="199"/>
    </row>
    <row r="268" spans="1:10" ht="134.25" customHeight="1" thickBot="1">
      <c r="A268" s="164"/>
      <c r="B268" s="215"/>
      <c r="C268" s="11" t="s">
        <v>306</v>
      </c>
      <c r="D268" s="34">
        <f>SUM(E268+F268+G268+H268)</f>
        <v>6.641000000000001</v>
      </c>
      <c r="E268" s="24"/>
      <c r="F268" s="44"/>
      <c r="G268" s="44">
        <f>SUM(G263:G267)</f>
        <v>6.641000000000001</v>
      </c>
      <c r="H268" s="7"/>
      <c r="I268" s="197"/>
      <c r="J268" s="200"/>
    </row>
    <row r="269" spans="1:10" ht="23.25" customHeight="1" thickBot="1">
      <c r="A269" s="163" t="s">
        <v>122</v>
      </c>
      <c r="B269" s="214" t="s">
        <v>87</v>
      </c>
      <c r="C269" s="11">
        <v>2013</v>
      </c>
      <c r="D269" s="29">
        <f>SUM(E269+F269+G269+H269)</f>
        <v>0.755</v>
      </c>
      <c r="E269" s="23"/>
      <c r="F269" s="43"/>
      <c r="G269" s="56">
        <v>0.755</v>
      </c>
      <c r="H269" s="27"/>
      <c r="I269" s="195" t="s">
        <v>39</v>
      </c>
      <c r="J269" s="198" t="s">
        <v>282</v>
      </c>
    </row>
    <row r="270" spans="1:10" ht="21.75" customHeight="1" thickBot="1">
      <c r="A270" s="156"/>
      <c r="B270" s="142"/>
      <c r="C270" s="15">
        <v>2014</v>
      </c>
      <c r="D270" s="31"/>
      <c r="E270" s="7"/>
      <c r="F270" s="12"/>
      <c r="G270" s="7"/>
      <c r="H270" s="7"/>
      <c r="I270" s="196"/>
      <c r="J270" s="199"/>
    </row>
    <row r="271" spans="1:10" ht="23.25" customHeight="1" thickBot="1">
      <c r="A271" s="156"/>
      <c r="B271" s="142"/>
      <c r="C271" s="15">
        <v>2015</v>
      </c>
      <c r="D271" s="31"/>
      <c r="E271" s="7"/>
      <c r="F271" s="12"/>
      <c r="G271" s="7"/>
      <c r="H271" s="7"/>
      <c r="I271" s="196"/>
      <c r="J271" s="199"/>
    </row>
    <row r="272" spans="1:10" ht="21" customHeight="1" thickBot="1">
      <c r="A272" s="156"/>
      <c r="B272" s="142"/>
      <c r="C272" s="15">
        <v>2016</v>
      </c>
      <c r="D272" s="31"/>
      <c r="E272" s="7"/>
      <c r="F272" s="12"/>
      <c r="G272" s="7"/>
      <c r="H272" s="7"/>
      <c r="I272" s="196"/>
      <c r="J272" s="199"/>
    </row>
    <row r="273" spans="1:10" ht="27" customHeight="1" thickBot="1">
      <c r="A273" s="156"/>
      <c r="B273" s="142"/>
      <c r="C273" s="16">
        <v>2017</v>
      </c>
      <c r="D273" s="31"/>
      <c r="E273" s="7"/>
      <c r="F273" s="12"/>
      <c r="G273" s="7"/>
      <c r="H273" s="7"/>
      <c r="I273" s="196"/>
      <c r="J273" s="199"/>
    </row>
    <row r="274" spans="1:10" ht="163.5" customHeight="1" thickBot="1">
      <c r="A274" s="164"/>
      <c r="B274" s="215"/>
      <c r="C274" s="11" t="s">
        <v>306</v>
      </c>
      <c r="D274" s="34">
        <f>SUM(E274+F274+G274+H274)</f>
        <v>0.755</v>
      </c>
      <c r="E274" s="24"/>
      <c r="F274" s="44"/>
      <c r="G274" s="44">
        <f>SUM(G269:G273)</f>
        <v>0.755</v>
      </c>
      <c r="H274" s="7"/>
      <c r="I274" s="197"/>
      <c r="J274" s="200"/>
    </row>
    <row r="275" spans="1:10" ht="16.5" customHeight="1" thickBot="1">
      <c r="A275" s="165" t="s">
        <v>134</v>
      </c>
      <c r="B275" s="214" t="s">
        <v>398</v>
      </c>
      <c r="C275" s="11">
        <v>2013</v>
      </c>
      <c r="D275" s="29">
        <f>SUM(E275+F275+G275+H275)</f>
        <v>0.158</v>
      </c>
      <c r="E275" s="23"/>
      <c r="F275" s="43"/>
      <c r="G275" s="56">
        <v>0.158</v>
      </c>
      <c r="H275" s="27"/>
      <c r="I275" s="195" t="s">
        <v>39</v>
      </c>
      <c r="J275" s="198" t="s">
        <v>399</v>
      </c>
    </row>
    <row r="276" spans="1:10" ht="16.5" customHeight="1" thickBot="1">
      <c r="A276" s="166"/>
      <c r="B276" s="142"/>
      <c r="C276" s="15">
        <v>2014</v>
      </c>
      <c r="D276" s="29">
        <f>SUM(E276+F276+G276+H276)</f>
        <v>0.158</v>
      </c>
      <c r="E276" s="7"/>
      <c r="F276" s="12"/>
      <c r="G276" s="9">
        <v>0.158</v>
      </c>
      <c r="H276" s="7"/>
      <c r="I276" s="196"/>
      <c r="J276" s="199"/>
    </row>
    <row r="277" spans="1:10" ht="16.5" customHeight="1" thickBot="1">
      <c r="A277" s="166"/>
      <c r="B277" s="142"/>
      <c r="C277" s="15">
        <v>2015</v>
      </c>
      <c r="D277" s="29">
        <f>SUM(E277+F277+G277+H277)</f>
        <v>0.161</v>
      </c>
      <c r="E277" s="7"/>
      <c r="F277" s="12"/>
      <c r="G277" s="9">
        <v>0.161</v>
      </c>
      <c r="H277" s="7"/>
      <c r="I277" s="196"/>
      <c r="J277" s="199"/>
    </row>
    <row r="278" spans="1:10" ht="16.5" customHeight="1" thickBot="1">
      <c r="A278" s="166"/>
      <c r="B278" s="142"/>
      <c r="C278" s="15">
        <v>2016</v>
      </c>
      <c r="D278" s="31"/>
      <c r="E278" s="7"/>
      <c r="F278" s="12"/>
      <c r="G278" s="7"/>
      <c r="H278" s="7"/>
      <c r="I278" s="196"/>
      <c r="J278" s="199"/>
    </row>
    <row r="279" spans="1:10" ht="16.5" customHeight="1" thickBot="1">
      <c r="A279" s="166"/>
      <c r="B279" s="142"/>
      <c r="C279" s="16">
        <v>2017</v>
      </c>
      <c r="D279" s="31"/>
      <c r="E279" s="7"/>
      <c r="F279" s="12"/>
      <c r="G279" s="7"/>
      <c r="H279" s="7"/>
      <c r="I279" s="196"/>
      <c r="J279" s="199"/>
    </row>
    <row r="280" spans="1:10" ht="269.25" customHeight="1" thickBot="1">
      <c r="A280" s="167"/>
      <c r="B280" s="215"/>
      <c r="C280" s="11" t="s">
        <v>306</v>
      </c>
      <c r="D280" s="34">
        <f>SUM(E280+F280+G280+H280)</f>
        <v>0.477</v>
      </c>
      <c r="E280" s="24"/>
      <c r="F280" s="44"/>
      <c r="G280" s="44">
        <f>SUM(G275:G279)</f>
        <v>0.477</v>
      </c>
      <c r="H280" s="7"/>
      <c r="I280" s="197"/>
      <c r="J280" s="200"/>
    </row>
    <row r="281" spans="1:10" ht="18.75" customHeight="1" thickBot="1">
      <c r="A281" s="165" t="s">
        <v>135</v>
      </c>
      <c r="B281" s="214" t="s">
        <v>315</v>
      </c>
      <c r="C281" s="11">
        <v>2013</v>
      </c>
      <c r="D281" s="29"/>
      <c r="E281" s="23"/>
      <c r="F281" s="43"/>
      <c r="G281" s="56"/>
      <c r="H281" s="27"/>
      <c r="I281" s="157" t="s">
        <v>208</v>
      </c>
      <c r="J281" s="198" t="s">
        <v>316</v>
      </c>
    </row>
    <row r="282" spans="1:10" ht="20.25" customHeight="1" thickBot="1">
      <c r="A282" s="166"/>
      <c r="B282" s="142"/>
      <c r="C282" s="15">
        <v>2014</v>
      </c>
      <c r="D282" s="29"/>
      <c r="E282" s="7"/>
      <c r="F282" s="12"/>
      <c r="G282" s="9"/>
      <c r="H282" s="7"/>
      <c r="I282" s="158"/>
      <c r="J282" s="199"/>
    </row>
    <row r="283" spans="1:10" ht="16.5" customHeight="1" thickBot="1">
      <c r="A283" s="166"/>
      <c r="B283" s="142"/>
      <c r="C283" s="15">
        <v>2015</v>
      </c>
      <c r="D283" s="29"/>
      <c r="E283" s="7"/>
      <c r="F283" s="12"/>
      <c r="G283" s="9"/>
      <c r="H283" s="7"/>
      <c r="I283" s="158"/>
      <c r="J283" s="199"/>
    </row>
    <row r="284" spans="1:10" ht="21.75" customHeight="1" thickBot="1">
      <c r="A284" s="166"/>
      <c r="B284" s="142"/>
      <c r="C284" s="15">
        <v>2016</v>
      </c>
      <c r="D284" s="29">
        <f>SUM(E284+F284+G284+H284)</f>
        <v>8.95</v>
      </c>
      <c r="E284" s="23"/>
      <c r="F284" s="43"/>
      <c r="G284" s="56">
        <v>8.95</v>
      </c>
      <c r="H284" s="7"/>
      <c r="I284" s="158"/>
      <c r="J284" s="199"/>
    </row>
    <row r="285" spans="1:10" ht="18.75" customHeight="1" thickBot="1">
      <c r="A285" s="166"/>
      <c r="B285" s="142"/>
      <c r="C285" s="16">
        <v>2017</v>
      </c>
      <c r="D285" s="31"/>
      <c r="E285" s="7"/>
      <c r="F285" s="12"/>
      <c r="G285" s="7"/>
      <c r="H285" s="7"/>
      <c r="I285" s="158"/>
      <c r="J285" s="199"/>
    </row>
    <row r="286" spans="1:10" ht="44.25" customHeight="1" thickBot="1">
      <c r="A286" s="167"/>
      <c r="B286" s="215"/>
      <c r="C286" s="11" t="s">
        <v>306</v>
      </c>
      <c r="D286" s="34">
        <f aca="true" t="shared" si="21" ref="D286:D292">SUM(E286+F286+G286+H286)</f>
        <v>8.95</v>
      </c>
      <c r="E286" s="24"/>
      <c r="F286" s="44"/>
      <c r="G286" s="44">
        <f>SUM(G281:G285)</f>
        <v>8.95</v>
      </c>
      <c r="H286" s="7"/>
      <c r="I286" s="159"/>
      <c r="J286" s="200"/>
    </row>
    <row r="287" spans="1:10" ht="16.5" customHeight="1" thickBot="1">
      <c r="A287" s="165"/>
      <c r="B287" s="182" t="s">
        <v>99</v>
      </c>
      <c r="C287" s="106">
        <v>2013</v>
      </c>
      <c r="D287" s="94">
        <f t="shared" si="21"/>
        <v>350.6328</v>
      </c>
      <c r="E287" s="108">
        <f>SUM(E55+E61+E67+E80+E86+E92+E98+E104+E138+E145+E151+E157+E163+E169+E183+E189+E195+E201+E208+E214+E220+E226+E232+E238+E245+E251+E257+E263+E269+E275+E281)</f>
        <v>12.5</v>
      </c>
      <c r="F287" s="108">
        <f>SUM(F55+F61+F67+F80+F86+F92+F98+F104+F138+F145+F151+F157+F163+F169+F183+F189+F195+F201+F208+F214+F220+F226+F232+F238+F245+F251+F257+F263+F269+F275+F281)</f>
        <v>248.82999999999998</v>
      </c>
      <c r="G287" s="108">
        <f>SUM(G55+G61+G67+G80+G86+G92+G98+G104+G138+G145+G151+G157+G163+G169+G183+G189+G195+G201+G208+G214+G220+G226+G232+G238+G245+G251+G257+G263+G269+G275+G281)</f>
        <v>79.21780000000001</v>
      </c>
      <c r="H287" s="108">
        <f>SUM(H55+H61+H67+H80+H86+H92+H98+H104+H138+H145+H151+H157+H163+H169+H183+H189+H195+H201+H208+H214+H220+H226+H232+H238+H245+H251+H257+H263+H269+H275+H281)</f>
        <v>10.084999999999999</v>
      </c>
      <c r="I287" s="165"/>
      <c r="J287" s="165"/>
    </row>
    <row r="288" spans="1:10" ht="15" customHeight="1" thickBot="1">
      <c r="A288" s="166"/>
      <c r="B288" s="183"/>
      <c r="C288" s="109">
        <v>2014</v>
      </c>
      <c r="D288" s="94">
        <f t="shared" si="21"/>
        <v>293.537</v>
      </c>
      <c r="E288" s="108"/>
      <c r="F288" s="108">
        <f aca="true" t="shared" si="22" ref="F288:H291">SUM(F56+F62+F68+F81+F87+F93+F99+F105+F139+F146+F152+F158+F164+F170+F184+F190+F196+F202+F209+F215+F221+F227+F233+F239+F246+F252+F258+F264+F270+F276+F282)</f>
        <v>140.95499999999998</v>
      </c>
      <c r="G288" s="108">
        <f t="shared" si="22"/>
        <v>149.774</v>
      </c>
      <c r="H288" s="108">
        <f t="shared" si="22"/>
        <v>2.8080000000000003</v>
      </c>
      <c r="I288" s="166"/>
      <c r="J288" s="166"/>
    </row>
    <row r="289" spans="1:10" ht="16.5" customHeight="1" thickBot="1">
      <c r="A289" s="166"/>
      <c r="B289" s="183"/>
      <c r="C289" s="109">
        <v>2015</v>
      </c>
      <c r="D289" s="94">
        <f t="shared" si="21"/>
        <v>328.77700000000004</v>
      </c>
      <c r="E289" s="108"/>
      <c r="F289" s="108">
        <f t="shared" si="22"/>
        <v>161.037</v>
      </c>
      <c r="G289" s="108">
        <f t="shared" si="22"/>
        <v>167.447</v>
      </c>
      <c r="H289" s="108">
        <f t="shared" si="22"/>
        <v>0.29300000000000004</v>
      </c>
      <c r="I289" s="166"/>
      <c r="J289" s="166"/>
    </row>
    <row r="290" spans="1:10" ht="15" customHeight="1" thickBot="1">
      <c r="A290" s="166"/>
      <c r="B290" s="183"/>
      <c r="C290" s="109">
        <v>2016</v>
      </c>
      <c r="D290" s="94">
        <f t="shared" si="21"/>
        <v>140.471</v>
      </c>
      <c r="E290" s="108"/>
      <c r="F290" s="108">
        <f t="shared" si="22"/>
        <v>65.771</v>
      </c>
      <c r="G290" s="108">
        <f t="shared" si="22"/>
        <v>74.45</v>
      </c>
      <c r="H290" s="108">
        <f t="shared" si="22"/>
        <v>0.25</v>
      </c>
      <c r="I290" s="166"/>
      <c r="J290" s="166"/>
    </row>
    <row r="291" spans="1:10" ht="15.75" customHeight="1" thickBot="1">
      <c r="A291" s="166"/>
      <c r="B291" s="183"/>
      <c r="C291" s="111">
        <v>2017</v>
      </c>
      <c r="D291" s="94">
        <f t="shared" si="21"/>
        <v>131.57100000000003</v>
      </c>
      <c r="E291" s="108"/>
      <c r="F291" s="108">
        <f t="shared" si="22"/>
        <v>65.771</v>
      </c>
      <c r="G291" s="108">
        <f t="shared" si="22"/>
        <v>65.5</v>
      </c>
      <c r="H291" s="108">
        <f t="shared" si="22"/>
        <v>0.3</v>
      </c>
      <c r="I291" s="166"/>
      <c r="J291" s="166"/>
    </row>
    <row r="292" spans="1:10" ht="48" customHeight="1" thickBot="1">
      <c r="A292" s="167"/>
      <c r="B292" s="184"/>
      <c r="C292" s="106" t="s">
        <v>306</v>
      </c>
      <c r="D292" s="112">
        <f t="shared" si="21"/>
        <v>1244.9887999999999</v>
      </c>
      <c r="E292" s="98">
        <f>SUM(E287:E291)</f>
        <v>12.5</v>
      </c>
      <c r="F292" s="98">
        <f>SUM(F287:F291)</f>
        <v>682.3639999999999</v>
      </c>
      <c r="G292" s="98">
        <f>SUM(G287:G291)</f>
        <v>536.3888</v>
      </c>
      <c r="H292" s="98">
        <f>SUM(H287:H291)</f>
        <v>13.735999999999999</v>
      </c>
      <c r="I292" s="167"/>
      <c r="J292" s="167"/>
    </row>
    <row r="293" spans="1:10" ht="32.25" customHeight="1" thickBot="1">
      <c r="A293" s="322" t="s">
        <v>100</v>
      </c>
      <c r="B293" s="192"/>
      <c r="C293" s="192"/>
      <c r="D293" s="192"/>
      <c r="E293" s="192"/>
      <c r="F293" s="192"/>
      <c r="G293" s="192"/>
      <c r="H293" s="192"/>
      <c r="I293" s="192"/>
      <c r="J293" s="323"/>
    </row>
    <row r="294" spans="1:10" ht="21.75" customHeight="1" thickBot="1">
      <c r="A294" s="230" t="s">
        <v>108</v>
      </c>
      <c r="B294" s="231"/>
      <c r="C294" s="231"/>
      <c r="D294" s="231"/>
      <c r="E294" s="231"/>
      <c r="F294" s="231"/>
      <c r="G294" s="231"/>
      <c r="H294" s="231"/>
      <c r="I294" s="231"/>
      <c r="J294" s="232"/>
    </row>
    <row r="295" spans="1:10" ht="21" customHeight="1" thickBot="1">
      <c r="A295" s="155" t="s">
        <v>144</v>
      </c>
      <c r="B295" s="146" t="s">
        <v>42</v>
      </c>
      <c r="C295" s="45">
        <v>2013</v>
      </c>
      <c r="D295" s="127">
        <f aca="true" t="shared" si="23" ref="D295:D300">SUM(E295+F295+G295+H295)</f>
        <v>896.5</v>
      </c>
      <c r="E295" s="55"/>
      <c r="F295" s="27"/>
      <c r="G295" s="76"/>
      <c r="H295" s="120">
        <v>896.5</v>
      </c>
      <c r="I295" s="157" t="s">
        <v>136</v>
      </c>
      <c r="J295" s="233" t="s">
        <v>110</v>
      </c>
    </row>
    <row r="296" spans="1:10" ht="18.75" customHeight="1" thickBot="1">
      <c r="A296" s="156"/>
      <c r="B296" s="142"/>
      <c r="C296" s="14">
        <v>2014</v>
      </c>
      <c r="D296" s="128">
        <f t="shared" si="23"/>
        <v>905.03</v>
      </c>
      <c r="E296" s="126"/>
      <c r="F296" s="7"/>
      <c r="G296" s="41"/>
      <c r="H296" s="130">
        <v>905.03</v>
      </c>
      <c r="I296" s="158"/>
      <c r="J296" s="234"/>
    </row>
    <row r="297" spans="1:10" ht="19.5" customHeight="1" thickBot="1">
      <c r="A297" s="156"/>
      <c r="B297" s="142"/>
      <c r="C297" s="15">
        <v>2015</v>
      </c>
      <c r="D297" s="128">
        <f t="shared" si="23"/>
        <v>788.8</v>
      </c>
      <c r="E297" s="126"/>
      <c r="F297" s="7"/>
      <c r="G297" s="41"/>
      <c r="H297" s="130">
        <v>788.8</v>
      </c>
      <c r="I297" s="158"/>
      <c r="J297" s="234"/>
    </row>
    <row r="298" spans="1:10" ht="20.25" customHeight="1" thickBot="1">
      <c r="A298" s="156"/>
      <c r="B298" s="142"/>
      <c r="C298" s="15">
        <v>2016</v>
      </c>
      <c r="D298" s="128"/>
      <c r="E298" s="126"/>
      <c r="F298" s="7"/>
      <c r="G298" s="41"/>
      <c r="H298" s="67"/>
      <c r="I298" s="158"/>
      <c r="J298" s="234"/>
    </row>
    <row r="299" spans="1:10" ht="17.25" customHeight="1" thickBot="1">
      <c r="A299" s="156"/>
      <c r="B299" s="142"/>
      <c r="C299" s="16">
        <v>2017</v>
      </c>
      <c r="D299" s="128"/>
      <c r="E299" s="126"/>
      <c r="F299" s="22"/>
      <c r="G299" s="41"/>
      <c r="H299" s="64"/>
      <c r="I299" s="158"/>
      <c r="J299" s="234"/>
    </row>
    <row r="300" spans="1:10" ht="36" customHeight="1" thickBot="1">
      <c r="A300" s="156"/>
      <c r="B300" s="142"/>
      <c r="C300" s="20" t="s">
        <v>306</v>
      </c>
      <c r="D300" s="129">
        <f t="shared" si="23"/>
        <v>2590.33</v>
      </c>
      <c r="E300" s="132"/>
      <c r="F300" s="69"/>
      <c r="G300" s="133"/>
      <c r="H300" s="131">
        <f>SUM(H295:H299)</f>
        <v>2590.33</v>
      </c>
      <c r="I300" s="158"/>
      <c r="J300" s="234"/>
    </row>
    <row r="301" spans="1:10" ht="16.5" customHeight="1" thickBot="1">
      <c r="A301" s="223" t="s">
        <v>145</v>
      </c>
      <c r="B301" s="146" t="s">
        <v>43</v>
      </c>
      <c r="C301" s="11">
        <v>2013</v>
      </c>
      <c r="D301" s="29">
        <f>SUM(E301+F301+G301+H301)</f>
        <v>53.96</v>
      </c>
      <c r="E301" s="25"/>
      <c r="F301" s="27"/>
      <c r="G301" s="55"/>
      <c r="H301" s="73">
        <v>53.96</v>
      </c>
      <c r="I301" s="157" t="s">
        <v>137</v>
      </c>
      <c r="J301" s="233" t="s">
        <v>133</v>
      </c>
    </row>
    <row r="302" spans="1:10" ht="16.5" customHeight="1" thickBot="1">
      <c r="A302" s="224"/>
      <c r="B302" s="142"/>
      <c r="C302" s="15">
        <v>2014</v>
      </c>
      <c r="D302" s="31">
        <f>SUM(E302+F302+G302+H302)</f>
        <v>45</v>
      </c>
      <c r="E302" s="7"/>
      <c r="F302" s="7"/>
      <c r="G302" s="7"/>
      <c r="H302" s="66">
        <v>45</v>
      </c>
      <c r="I302" s="158"/>
      <c r="J302" s="234"/>
    </row>
    <row r="303" spans="1:10" ht="16.5" customHeight="1" thickBot="1">
      <c r="A303" s="224"/>
      <c r="B303" s="142"/>
      <c r="C303" s="15">
        <v>2015</v>
      </c>
      <c r="D303" s="31">
        <f>SUM(E303+F303+G303+H303)</f>
        <v>15.8</v>
      </c>
      <c r="E303" s="7"/>
      <c r="F303" s="7"/>
      <c r="G303" s="7"/>
      <c r="H303" s="66">
        <v>15.8</v>
      </c>
      <c r="I303" s="158"/>
      <c r="J303" s="234"/>
    </row>
    <row r="304" spans="1:10" ht="16.5" customHeight="1" thickBot="1">
      <c r="A304" s="224"/>
      <c r="B304" s="142"/>
      <c r="C304" s="15">
        <v>2016</v>
      </c>
      <c r="D304" s="31"/>
      <c r="E304" s="7"/>
      <c r="F304" s="7"/>
      <c r="G304" s="7"/>
      <c r="H304" s="67"/>
      <c r="I304" s="158"/>
      <c r="J304" s="234"/>
    </row>
    <row r="305" spans="1:10" ht="16.5" customHeight="1" thickBot="1">
      <c r="A305" s="224"/>
      <c r="B305" s="142"/>
      <c r="C305" s="16">
        <v>2017</v>
      </c>
      <c r="D305" s="31"/>
      <c r="E305" s="7"/>
      <c r="F305" s="22"/>
      <c r="G305" s="7"/>
      <c r="H305" s="64"/>
      <c r="I305" s="158"/>
      <c r="J305" s="234"/>
    </row>
    <row r="306" spans="1:10" ht="72" customHeight="1" thickBot="1">
      <c r="A306" s="225"/>
      <c r="B306" s="141"/>
      <c r="C306" s="11" t="s">
        <v>306</v>
      </c>
      <c r="D306" s="34">
        <f>SUM(E306+F306+G306+H306)</f>
        <v>114.76</v>
      </c>
      <c r="E306" s="64"/>
      <c r="F306" s="68"/>
      <c r="G306" s="64"/>
      <c r="H306" s="68">
        <f>SUM(H301:H305)</f>
        <v>114.76</v>
      </c>
      <c r="I306" s="159"/>
      <c r="J306" s="330"/>
    </row>
    <row r="307" spans="1:10" ht="31.5" customHeight="1" thickBot="1">
      <c r="A307" s="135"/>
      <c r="B307" s="201" t="s">
        <v>336</v>
      </c>
      <c r="C307" s="202"/>
      <c r="D307" s="202"/>
      <c r="E307" s="202"/>
      <c r="F307" s="202"/>
      <c r="G307" s="202"/>
      <c r="H307" s="202"/>
      <c r="I307" s="202"/>
      <c r="J307" s="203"/>
    </row>
    <row r="308" spans="1:10" ht="22.5" customHeight="1" thickBot="1">
      <c r="A308" s="166" t="s">
        <v>309</v>
      </c>
      <c r="B308" s="142" t="s">
        <v>132</v>
      </c>
      <c r="C308" s="134">
        <v>2013</v>
      </c>
      <c r="D308" s="34">
        <f>SUM(E308+F308+G308+H308)</f>
        <v>8.96</v>
      </c>
      <c r="E308" s="24"/>
      <c r="F308" s="42"/>
      <c r="G308" s="26"/>
      <c r="H308" s="130">
        <v>8.96</v>
      </c>
      <c r="I308" s="158" t="s">
        <v>111</v>
      </c>
      <c r="J308" s="186" t="s">
        <v>118</v>
      </c>
    </row>
    <row r="309" spans="1:10" ht="22.5" customHeight="1" thickBot="1">
      <c r="A309" s="166"/>
      <c r="B309" s="142"/>
      <c r="C309" s="14">
        <v>2014</v>
      </c>
      <c r="D309" s="31"/>
      <c r="E309" s="7"/>
      <c r="F309" s="7"/>
      <c r="G309" s="7"/>
      <c r="H309" s="66"/>
      <c r="I309" s="158"/>
      <c r="J309" s="186"/>
    </row>
    <row r="310" spans="1:10" ht="23.25" customHeight="1" thickBot="1">
      <c r="A310" s="166"/>
      <c r="B310" s="142"/>
      <c r="C310" s="15">
        <v>2015</v>
      </c>
      <c r="D310" s="31"/>
      <c r="E310" s="7"/>
      <c r="F310" s="7"/>
      <c r="G310" s="7"/>
      <c r="H310" s="66"/>
      <c r="I310" s="158"/>
      <c r="J310" s="186"/>
    </row>
    <row r="311" spans="1:10" ht="16.5" customHeight="1" thickBot="1">
      <c r="A311" s="166"/>
      <c r="B311" s="142"/>
      <c r="C311" s="16">
        <v>2016</v>
      </c>
      <c r="D311" s="31"/>
      <c r="E311" s="7"/>
      <c r="F311" s="7"/>
      <c r="G311" s="7"/>
      <c r="H311" s="67"/>
      <c r="I311" s="158"/>
      <c r="J311" s="186"/>
    </row>
    <row r="312" spans="1:10" ht="29.25" customHeight="1" thickBot="1">
      <c r="A312" s="166"/>
      <c r="B312" s="142"/>
      <c r="C312" s="16">
        <v>2017</v>
      </c>
      <c r="D312" s="31"/>
      <c r="E312" s="7"/>
      <c r="F312" s="22"/>
      <c r="G312" s="7"/>
      <c r="H312" s="64"/>
      <c r="I312" s="158"/>
      <c r="J312" s="186"/>
    </row>
    <row r="313" spans="1:10" ht="49.5" customHeight="1" thickBot="1">
      <c r="A313" s="226"/>
      <c r="B313" s="141"/>
      <c r="C313" s="20" t="s">
        <v>306</v>
      </c>
      <c r="D313" s="52">
        <f>SUM(E313+F313+G313+H313)</f>
        <v>8.96</v>
      </c>
      <c r="E313" s="38"/>
      <c r="F313" s="69"/>
      <c r="G313" s="38"/>
      <c r="H313" s="72">
        <f>SUM(H308:H312)</f>
        <v>8.96</v>
      </c>
      <c r="I313" s="159"/>
      <c r="J313" s="216"/>
    </row>
    <row r="314" spans="1:10" ht="16.5" customHeight="1" thickBot="1">
      <c r="A314" s="223" t="s">
        <v>310</v>
      </c>
      <c r="B314" s="146" t="s">
        <v>121</v>
      </c>
      <c r="C314" s="45">
        <v>2013</v>
      </c>
      <c r="D314" s="29">
        <f>SUM(E314+F314+G314+H314)</f>
        <v>2</v>
      </c>
      <c r="E314" s="25"/>
      <c r="F314" s="27"/>
      <c r="G314" s="56">
        <v>2</v>
      </c>
      <c r="H314" s="56"/>
      <c r="I314" s="157" t="s">
        <v>396</v>
      </c>
      <c r="J314" s="160" t="s">
        <v>119</v>
      </c>
    </row>
    <row r="315" spans="1:10" ht="16.5" customHeight="1" thickBot="1">
      <c r="A315" s="224"/>
      <c r="B315" s="142"/>
      <c r="C315" s="14">
        <v>2014</v>
      </c>
      <c r="D315" s="31">
        <f>SUM(E315+F315+G315+H315)</f>
        <v>50</v>
      </c>
      <c r="E315" s="7"/>
      <c r="F315" s="7"/>
      <c r="G315" s="9">
        <v>25</v>
      </c>
      <c r="H315" s="66">
        <v>25</v>
      </c>
      <c r="I315" s="158"/>
      <c r="J315" s="161"/>
    </row>
    <row r="316" spans="1:10" ht="16.5" customHeight="1" thickBot="1">
      <c r="A316" s="224"/>
      <c r="B316" s="142"/>
      <c r="C316" s="15">
        <v>2015</v>
      </c>
      <c r="D316" s="31">
        <f>SUM(E316+F316+G316+H316)</f>
        <v>53.8</v>
      </c>
      <c r="E316" s="7"/>
      <c r="F316" s="7"/>
      <c r="G316" s="9">
        <v>26.9</v>
      </c>
      <c r="H316" s="66">
        <v>26.9</v>
      </c>
      <c r="I316" s="158"/>
      <c r="J316" s="161"/>
    </row>
    <row r="317" spans="1:10" ht="16.5" customHeight="1" thickBot="1">
      <c r="A317" s="224"/>
      <c r="B317" s="142"/>
      <c r="C317" s="16">
        <v>2016</v>
      </c>
      <c r="D317" s="31"/>
      <c r="E317" s="7"/>
      <c r="F317" s="7"/>
      <c r="G317" s="7"/>
      <c r="H317" s="67"/>
      <c r="I317" s="158"/>
      <c r="J317" s="161"/>
    </row>
    <row r="318" spans="1:10" ht="16.5" customHeight="1" thickBot="1">
      <c r="A318" s="224"/>
      <c r="B318" s="142"/>
      <c r="C318" s="16">
        <v>2017</v>
      </c>
      <c r="D318" s="31"/>
      <c r="E318" s="7"/>
      <c r="F318" s="22"/>
      <c r="G318" s="7"/>
      <c r="H318" s="64"/>
      <c r="I318" s="158"/>
      <c r="J318" s="161"/>
    </row>
    <row r="319" spans="1:10" ht="50.25" customHeight="1" thickBot="1">
      <c r="A319" s="225"/>
      <c r="B319" s="141"/>
      <c r="C319" s="11" t="s">
        <v>306</v>
      </c>
      <c r="D319" s="34">
        <f>SUM(E319+F319+G319+H319)</f>
        <v>105.8</v>
      </c>
      <c r="E319" s="64"/>
      <c r="F319" s="68"/>
      <c r="G319" s="70">
        <f>SUM(G314:G318)</f>
        <v>53.9</v>
      </c>
      <c r="H319" s="70">
        <f>SUM(H314:H318)</f>
        <v>51.9</v>
      </c>
      <c r="I319" s="159"/>
      <c r="J319" s="162"/>
    </row>
    <row r="320" spans="1:10" ht="21" customHeight="1" thickBot="1">
      <c r="A320" s="223" t="s">
        <v>104</v>
      </c>
      <c r="B320" s="146" t="s">
        <v>138</v>
      </c>
      <c r="C320" s="45">
        <v>2013</v>
      </c>
      <c r="D320" s="29">
        <f>SUM(E320+F320+G320+H320)</f>
        <v>20</v>
      </c>
      <c r="E320" s="29"/>
      <c r="F320" s="29">
        <v>10</v>
      </c>
      <c r="G320" s="29">
        <v>10</v>
      </c>
      <c r="H320" s="73"/>
      <c r="I320" s="157" t="s">
        <v>44</v>
      </c>
      <c r="J320" s="233" t="s">
        <v>140</v>
      </c>
    </row>
    <row r="321" spans="1:10" ht="22.5" customHeight="1" thickBot="1">
      <c r="A321" s="224"/>
      <c r="B321" s="142"/>
      <c r="C321" s="14">
        <v>2014</v>
      </c>
      <c r="D321" s="31">
        <f>SUM(E321+F321+G321+H321)</f>
        <v>75.064</v>
      </c>
      <c r="E321" s="7"/>
      <c r="F321" s="9">
        <v>37.532</v>
      </c>
      <c r="G321" s="9">
        <v>37.532</v>
      </c>
      <c r="H321" s="66"/>
      <c r="I321" s="158"/>
      <c r="J321" s="234"/>
    </row>
    <row r="322" spans="1:10" ht="15.75" customHeight="1" thickBot="1">
      <c r="A322" s="224"/>
      <c r="B322" s="142"/>
      <c r="C322" s="15">
        <v>2015</v>
      </c>
      <c r="D322" s="31"/>
      <c r="E322" s="7"/>
      <c r="F322" s="7"/>
      <c r="G322" s="7"/>
      <c r="H322" s="66"/>
      <c r="I322" s="158"/>
      <c r="J322" s="234"/>
    </row>
    <row r="323" spans="1:10" ht="20.25" customHeight="1" thickBot="1">
      <c r="A323" s="224"/>
      <c r="B323" s="142"/>
      <c r="C323" s="16">
        <v>2016</v>
      </c>
      <c r="D323" s="31"/>
      <c r="E323" s="7"/>
      <c r="F323" s="7"/>
      <c r="G323" s="7"/>
      <c r="H323" s="67"/>
      <c r="I323" s="158"/>
      <c r="J323" s="234"/>
    </row>
    <row r="324" spans="1:10" ht="18" customHeight="1" thickBot="1">
      <c r="A324" s="224"/>
      <c r="B324" s="142"/>
      <c r="C324" s="16">
        <v>2017</v>
      </c>
      <c r="D324" s="31"/>
      <c r="E324" s="7"/>
      <c r="F324" s="22"/>
      <c r="G324" s="7"/>
      <c r="H324" s="64"/>
      <c r="I324" s="158"/>
      <c r="J324" s="234"/>
    </row>
    <row r="325" spans="1:10" ht="95.25" customHeight="1" thickBot="1">
      <c r="A325" s="225"/>
      <c r="B325" s="141"/>
      <c r="C325" s="11" t="s">
        <v>306</v>
      </c>
      <c r="D325" s="34">
        <f>SUM(E325+F325+G325+H325)</f>
        <v>95.064</v>
      </c>
      <c r="E325" s="64"/>
      <c r="F325" s="68">
        <f>SUM(F320:F324)</f>
        <v>47.532</v>
      </c>
      <c r="G325" s="68">
        <f>SUM(G320:G324)</f>
        <v>47.532</v>
      </c>
      <c r="H325" s="68"/>
      <c r="I325" s="159"/>
      <c r="J325" s="330"/>
    </row>
    <row r="326" spans="1:10" ht="18" customHeight="1" thickBot="1">
      <c r="A326" s="152" t="s">
        <v>153</v>
      </c>
      <c r="B326" s="146" t="s">
        <v>92</v>
      </c>
      <c r="C326" s="45">
        <v>2013</v>
      </c>
      <c r="D326" s="29">
        <f>SUM(E326+F326+G326+H326)</f>
        <v>17</v>
      </c>
      <c r="E326" s="68">
        <v>11.2</v>
      </c>
      <c r="F326" s="68">
        <v>2.9</v>
      </c>
      <c r="G326" s="68">
        <v>2.9</v>
      </c>
      <c r="H326" s="73"/>
      <c r="I326" s="157" t="s">
        <v>45</v>
      </c>
      <c r="J326" s="217" t="s">
        <v>143</v>
      </c>
    </row>
    <row r="327" spans="1:10" ht="27.75" customHeight="1" thickBot="1">
      <c r="A327" s="153"/>
      <c r="B327" s="142"/>
      <c r="C327" s="14">
        <v>2014</v>
      </c>
      <c r="D327" s="31">
        <f>SUM(E327+F327+G327+H327)</f>
        <v>20</v>
      </c>
      <c r="E327" s="9">
        <v>13.1</v>
      </c>
      <c r="F327" s="9">
        <v>3.45</v>
      </c>
      <c r="G327" s="9">
        <v>3.45</v>
      </c>
      <c r="H327" s="66"/>
      <c r="I327" s="158"/>
      <c r="J327" s="218"/>
    </row>
    <row r="328" spans="1:10" ht="23.25" customHeight="1" thickBot="1">
      <c r="A328" s="153"/>
      <c r="B328" s="142"/>
      <c r="C328" s="15">
        <v>2015</v>
      </c>
      <c r="D328" s="31">
        <f>SUM(E328+F328+G328+H328)</f>
        <v>5.949999999999999</v>
      </c>
      <c r="E328" s="9">
        <v>3.9</v>
      </c>
      <c r="F328" s="7">
        <v>1.025</v>
      </c>
      <c r="G328" s="7">
        <v>1.025</v>
      </c>
      <c r="H328" s="66"/>
      <c r="I328" s="158"/>
      <c r="J328" s="218"/>
    </row>
    <row r="329" spans="1:10" ht="24" customHeight="1" thickBot="1">
      <c r="A329" s="153"/>
      <c r="B329" s="142"/>
      <c r="C329" s="16">
        <v>2016</v>
      </c>
      <c r="D329" s="31"/>
      <c r="E329" s="7"/>
      <c r="F329" s="7"/>
      <c r="G329" s="7"/>
      <c r="H329" s="67"/>
      <c r="I329" s="158"/>
      <c r="J329" s="218"/>
    </row>
    <row r="330" spans="1:10" ht="20.25" customHeight="1" thickBot="1">
      <c r="A330" s="153"/>
      <c r="B330" s="142"/>
      <c r="C330" s="16">
        <v>2017</v>
      </c>
      <c r="D330" s="31"/>
      <c r="E330" s="7"/>
      <c r="F330" s="22"/>
      <c r="G330" s="7"/>
      <c r="H330" s="64"/>
      <c r="I330" s="158"/>
      <c r="J330" s="218"/>
    </row>
    <row r="331" spans="1:10" ht="49.5" customHeight="1" thickBot="1">
      <c r="A331" s="154"/>
      <c r="B331" s="141"/>
      <c r="C331" s="11" t="s">
        <v>306</v>
      </c>
      <c r="D331" s="34">
        <f>SUM(E331+F331+G331+H331)</f>
        <v>42.949999999999996</v>
      </c>
      <c r="E331" s="68">
        <f>SUM(E326:E330)</f>
        <v>28.199999999999996</v>
      </c>
      <c r="F331" s="68">
        <f>SUM(F326:F330)</f>
        <v>7.375</v>
      </c>
      <c r="G331" s="68">
        <f>SUM(G326:G330)</f>
        <v>7.375</v>
      </c>
      <c r="H331" s="70"/>
      <c r="I331" s="158"/>
      <c r="J331" s="219"/>
    </row>
    <row r="332" spans="1:10" ht="26.25" customHeight="1" thickBot="1">
      <c r="A332" s="19"/>
      <c r="B332" s="137" t="s">
        <v>336</v>
      </c>
      <c r="C332" s="138"/>
      <c r="D332" s="138"/>
      <c r="E332" s="138"/>
      <c r="F332" s="138"/>
      <c r="G332" s="138"/>
      <c r="H332" s="138"/>
      <c r="I332" s="158"/>
      <c r="J332" s="139"/>
    </row>
    <row r="333" spans="1:10" ht="18" customHeight="1" thickBot="1">
      <c r="A333" s="163" t="s">
        <v>18</v>
      </c>
      <c r="B333" s="146" t="s">
        <v>196</v>
      </c>
      <c r="C333" s="28">
        <v>2013</v>
      </c>
      <c r="D333" s="56">
        <f>SUM(E333+F333+G333+H333)</f>
        <v>14.8</v>
      </c>
      <c r="E333" s="118">
        <v>9.75</v>
      </c>
      <c r="F333" s="25">
        <v>2.525</v>
      </c>
      <c r="G333" s="27">
        <v>2.525</v>
      </c>
      <c r="H333" s="120"/>
      <c r="I333" s="158"/>
      <c r="J333" s="220" t="s">
        <v>141</v>
      </c>
    </row>
    <row r="334" spans="1:10" ht="17.25" customHeight="1" thickBot="1">
      <c r="A334" s="156"/>
      <c r="B334" s="142"/>
      <c r="C334" s="14">
        <v>2014</v>
      </c>
      <c r="D334" s="31">
        <f>SUM(E334+F334+G334+H334)</f>
        <v>20</v>
      </c>
      <c r="E334" s="9">
        <v>13.1</v>
      </c>
      <c r="F334" s="9">
        <v>3.45</v>
      </c>
      <c r="G334" s="9">
        <v>3.45</v>
      </c>
      <c r="H334" s="66"/>
      <c r="I334" s="158"/>
      <c r="J334" s="221"/>
    </row>
    <row r="335" spans="1:10" ht="18.75" customHeight="1" thickBot="1">
      <c r="A335" s="156"/>
      <c r="B335" s="142"/>
      <c r="C335" s="15">
        <v>2015</v>
      </c>
      <c r="D335" s="31">
        <f>SUM(E335+F335+G335+H335)</f>
        <v>5.949999999999999</v>
      </c>
      <c r="E335" s="9">
        <v>3.9</v>
      </c>
      <c r="F335" s="7">
        <v>1.025</v>
      </c>
      <c r="G335" s="7">
        <v>1.025</v>
      </c>
      <c r="H335" s="66"/>
      <c r="I335" s="158"/>
      <c r="J335" s="221"/>
    </row>
    <row r="336" spans="1:10" ht="18.75" customHeight="1" thickBot="1">
      <c r="A336" s="156"/>
      <c r="B336" s="142"/>
      <c r="C336" s="15">
        <v>2016</v>
      </c>
      <c r="D336" s="31"/>
      <c r="E336" s="7"/>
      <c r="F336" s="7"/>
      <c r="G336" s="7"/>
      <c r="H336" s="67"/>
      <c r="I336" s="158"/>
      <c r="J336" s="221"/>
    </row>
    <row r="337" spans="1:10" ht="20.25" customHeight="1" thickBot="1">
      <c r="A337" s="156"/>
      <c r="B337" s="142"/>
      <c r="C337" s="16">
        <v>2017</v>
      </c>
      <c r="D337" s="31"/>
      <c r="E337" s="7"/>
      <c r="F337" s="22"/>
      <c r="G337" s="7"/>
      <c r="H337" s="64"/>
      <c r="I337" s="158"/>
      <c r="J337" s="221"/>
    </row>
    <row r="338" spans="1:10" ht="63.75" customHeight="1" thickBot="1">
      <c r="A338" s="156"/>
      <c r="B338" s="142"/>
      <c r="C338" s="20" t="s">
        <v>306</v>
      </c>
      <c r="D338" s="52">
        <f>SUM(E338+F338+G338+H338)</f>
        <v>40.75</v>
      </c>
      <c r="E338" s="72">
        <f>SUM(E333:E337)</f>
        <v>26.75</v>
      </c>
      <c r="F338" s="72">
        <f>SUM(F333:F337)</f>
        <v>7</v>
      </c>
      <c r="G338" s="72">
        <f>SUM(G333:G337)</f>
        <v>7</v>
      </c>
      <c r="H338" s="72"/>
      <c r="I338" s="159"/>
      <c r="J338" s="221"/>
    </row>
    <row r="339" spans="1:10" ht="22.5" customHeight="1" thickBot="1">
      <c r="A339" s="152" t="s">
        <v>19</v>
      </c>
      <c r="B339" s="146" t="s">
        <v>139</v>
      </c>
      <c r="C339" s="11">
        <v>2013</v>
      </c>
      <c r="D339" s="29"/>
      <c r="E339" s="25"/>
      <c r="F339" s="27"/>
      <c r="G339" s="55"/>
      <c r="H339" s="73"/>
      <c r="I339" s="157" t="s">
        <v>46</v>
      </c>
      <c r="J339" s="160" t="s">
        <v>142</v>
      </c>
    </row>
    <row r="340" spans="1:10" ht="20.25" customHeight="1" thickBot="1">
      <c r="A340" s="153"/>
      <c r="B340" s="142"/>
      <c r="C340" s="15">
        <v>2014</v>
      </c>
      <c r="D340" s="31"/>
      <c r="E340" s="7"/>
      <c r="F340" s="7"/>
      <c r="G340" s="7"/>
      <c r="H340" s="66"/>
      <c r="I340" s="158"/>
      <c r="J340" s="161"/>
    </row>
    <row r="341" spans="1:10" ht="21.75" customHeight="1" thickBot="1">
      <c r="A341" s="153"/>
      <c r="B341" s="142"/>
      <c r="C341" s="15">
        <v>2015</v>
      </c>
      <c r="D341" s="31"/>
      <c r="E341" s="7"/>
      <c r="F341" s="7"/>
      <c r="G341" s="7"/>
      <c r="H341" s="66"/>
      <c r="I341" s="158"/>
      <c r="J341" s="161"/>
    </row>
    <row r="342" spans="1:10" ht="18" customHeight="1" thickBot="1">
      <c r="A342" s="153"/>
      <c r="B342" s="142"/>
      <c r="C342" s="16">
        <v>2016</v>
      </c>
      <c r="D342" s="29">
        <f>SUM(E342+F342+G342+H342)</f>
        <v>2.2</v>
      </c>
      <c r="E342" s="25">
        <v>1.45</v>
      </c>
      <c r="F342" s="27">
        <v>0.375</v>
      </c>
      <c r="G342" s="55">
        <v>0.375</v>
      </c>
      <c r="H342" s="67"/>
      <c r="I342" s="158"/>
      <c r="J342" s="161"/>
    </row>
    <row r="343" spans="1:10" ht="18.75" customHeight="1" thickBot="1">
      <c r="A343" s="153"/>
      <c r="B343" s="142"/>
      <c r="C343" s="16">
        <v>2017</v>
      </c>
      <c r="D343" s="31"/>
      <c r="E343" s="7"/>
      <c r="F343" s="22"/>
      <c r="G343" s="7"/>
      <c r="H343" s="64"/>
      <c r="I343" s="158"/>
      <c r="J343" s="161"/>
    </row>
    <row r="344" spans="1:10" ht="42" customHeight="1" thickBot="1">
      <c r="A344" s="154"/>
      <c r="B344" s="141"/>
      <c r="C344" s="11" t="s">
        <v>306</v>
      </c>
      <c r="D344" s="34">
        <f>SUM(E344+F344+G344+H344)</f>
        <v>2.2</v>
      </c>
      <c r="E344" s="70">
        <f>SUM(E339:E343)</f>
        <v>1.45</v>
      </c>
      <c r="F344" s="70">
        <f>SUM(F339:F343)</f>
        <v>0.375</v>
      </c>
      <c r="G344" s="70">
        <f>SUM(G339:G343)</f>
        <v>0.375</v>
      </c>
      <c r="H344" s="70"/>
      <c r="I344" s="159"/>
      <c r="J344" s="162"/>
    </row>
    <row r="345" spans="1:10" ht="21.75" customHeight="1" thickBot="1">
      <c r="A345" s="152" t="s">
        <v>156</v>
      </c>
      <c r="B345" s="146" t="s">
        <v>151</v>
      </c>
      <c r="C345" s="45">
        <v>2013</v>
      </c>
      <c r="D345" s="29">
        <f>SUM(E345+F345+G345+H345)</f>
        <v>16.2</v>
      </c>
      <c r="E345" s="68"/>
      <c r="F345" s="9">
        <v>8.1</v>
      </c>
      <c r="G345" s="9">
        <v>8.1</v>
      </c>
      <c r="H345" s="73"/>
      <c r="I345" s="157" t="s">
        <v>64</v>
      </c>
      <c r="J345" s="217" t="s">
        <v>152</v>
      </c>
    </row>
    <row r="346" spans="1:10" ht="20.25" customHeight="1" thickBot="1">
      <c r="A346" s="153"/>
      <c r="B346" s="142"/>
      <c r="C346" s="14">
        <v>2014</v>
      </c>
      <c r="D346" s="31"/>
      <c r="E346" s="7"/>
      <c r="F346" s="7"/>
      <c r="G346" s="7"/>
      <c r="H346" s="66"/>
      <c r="I346" s="158"/>
      <c r="J346" s="218"/>
    </row>
    <row r="347" spans="1:10" ht="19.5" customHeight="1" thickBot="1">
      <c r="A347" s="153"/>
      <c r="B347" s="142"/>
      <c r="C347" s="15">
        <v>2015</v>
      </c>
      <c r="D347" s="31"/>
      <c r="E347" s="7"/>
      <c r="F347" s="7"/>
      <c r="G347" s="7"/>
      <c r="H347" s="66"/>
      <c r="I347" s="158"/>
      <c r="J347" s="218"/>
    </row>
    <row r="348" spans="1:10" ht="20.25" customHeight="1" thickBot="1">
      <c r="A348" s="153"/>
      <c r="B348" s="142"/>
      <c r="C348" s="16">
        <v>2016</v>
      </c>
      <c r="D348" s="31"/>
      <c r="E348" s="7"/>
      <c r="F348" s="7"/>
      <c r="G348" s="7"/>
      <c r="H348" s="67"/>
      <c r="I348" s="158"/>
      <c r="J348" s="218"/>
    </row>
    <row r="349" spans="1:10" ht="22.5" customHeight="1" thickBot="1">
      <c r="A349" s="153"/>
      <c r="B349" s="142"/>
      <c r="C349" s="16">
        <v>2017</v>
      </c>
      <c r="D349" s="31"/>
      <c r="E349" s="7"/>
      <c r="F349" s="22"/>
      <c r="G349" s="7"/>
      <c r="H349" s="64"/>
      <c r="I349" s="158"/>
      <c r="J349" s="218"/>
    </row>
    <row r="350" spans="1:10" ht="39" customHeight="1" thickBot="1">
      <c r="A350" s="154"/>
      <c r="B350" s="141"/>
      <c r="C350" s="11" t="s">
        <v>306</v>
      </c>
      <c r="D350" s="34">
        <f>SUM(E350+F350+G350+H350)</f>
        <v>16.2</v>
      </c>
      <c r="E350" s="68"/>
      <c r="F350" s="68">
        <f>SUM(F345:F349)</f>
        <v>8.1</v>
      </c>
      <c r="G350" s="68">
        <f>SUM(G345:G349)</f>
        <v>8.1</v>
      </c>
      <c r="H350" s="70"/>
      <c r="I350" s="158"/>
      <c r="J350" s="219"/>
    </row>
    <row r="351" spans="1:10" ht="16.5" customHeight="1" thickBot="1">
      <c r="A351" s="19"/>
      <c r="B351" s="137" t="s">
        <v>336</v>
      </c>
      <c r="C351" s="138"/>
      <c r="D351" s="138"/>
      <c r="E351" s="138"/>
      <c r="F351" s="138"/>
      <c r="G351" s="138"/>
      <c r="H351" s="138"/>
      <c r="I351" s="158"/>
      <c r="J351" s="139"/>
    </row>
    <row r="352" spans="1:10" ht="26.25" customHeight="1" thickBot="1">
      <c r="A352" s="163" t="s">
        <v>20</v>
      </c>
      <c r="B352" s="146" t="s">
        <v>155</v>
      </c>
      <c r="C352" s="11">
        <v>2013</v>
      </c>
      <c r="D352" s="56">
        <f>SUM(E352+F352+G352+H352)</f>
        <v>8.1</v>
      </c>
      <c r="E352" s="118"/>
      <c r="F352" s="118">
        <v>8.1</v>
      </c>
      <c r="G352" s="87"/>
      <c r="H352" s="120"/>
      <c r="I352" s="158"/>
      <c r="J352" s="220" t="s">
        <v>154</v>
      </c>
    </row>
    <row r="353" spans="1:10" ht="19.5" customHeight="1" thickBot="1">
      <c r="A353" s="156"/>
      <c r="B353" s="142"/>
      <c r="C353" s="15">
        <v>2014</v>
      </c>
      <c r="D353" s="31"/>
      <c r="E353" s="9"/>
      <c r="F353" s="9"/>
      <c r="G353" s="9"/>
      <c r="H353" s="66"/>
      <c r="I353" s="158"/>
      <c r="J353" s="221"/>
    </row>
    <row r="354" spans="1:10" ht="21" customHeight="1" thickBot="1">
      <c r="A354" s="156"/>
      <c r="B354" s="142"/>
      <c r="C354" s="15">
        <v>2015</v>
      </c>
      <c r="D354" s="31"/>
      <c r="E354" s="9"/>
      <c r="F354" s="7"/>
      <c r="G354" s="7"/>
      <c r="H354" s="66"/>
      <c r="I354" s="158"/>
      <c r="J354" s="221"/>
    </row>
    <row r="355" spans="1:10" ht="20.25" customHeight="1" thickBot="1">
      <c r="A355" s="156"/>
      <c r="B355" s="142"/>
      <c r="C355" s="15">
        <v>2016</v>
      </c>
      <c r="D355" s="31"/>
      <c r="E355" s="7"/>
      <c r="F355" s="7"/>
      <c r="G355" s="7"/>
      <c r="H355" s="67"/>
      <c r="I355" s="158"/>
      <c r="J355" s="221"/>
    </row>
    <row r="356" spans="1:10" ht="24.75" customHeight="1" thickBot="1">
      <c r="A356" s="156"/>
      <c r="B356" s="142"/>
      <c r="C356" s="16">
        <v>2017</v>
      </c>
      <c r="D356" s="31"/>
      <c r="E356" s="7"/>
      <c r="F356" s="22"/>
      <c r="G356" s="7"/>
      <c r="H356" s="64"/>
      <c r="I356" s="158"/>
      <c r="J356" s="221"/>
    </row>
    <row r="357" spans="1:10" ht="41.25" customHeight="1" thickBot="1">
      <c r="A357" s="164"/>
      <c r="B357" s="215"/>
      <c r="C357" s="11" t="s">
        <v>306</v>
      </c>
      <c r="D357" s="34">
        <f>SUM(E357+F357+G357+H357)</f>
        <v>8.1</v>
      </c>
      <c r="E357" s="70"/>
      <c r="F357" s="70">
        <f>SUM(F352:F356)</f>
        <v>8.1</v>
      </c>
      <c r="G357" s="70">
        <f>SUM(G352:G356)</f>
        <v>0</v>
      </c>
      <c r="H357" s="70"/>
      <c r="I357" s="159"/>
      <c r="J357" s="222"/>
    </row>
    <row r="358" spans="1:10" ht="23.25" customHeight="1" thickBot="1">
      <c r="A358" s="163" t="s">
        <v>198</v>
      </c>
      <c r="B358" s="214" t="s">
        <v>47</v>
      </c>
      <c r="C358" s="11">
        <v>2013</v>
      </c>
      <c r="D358" s="75">
        <f>SUM(E358+F358+G358+H358)</f>
        <v>3.323</v>
      </c>
      <c r="E358" s="9">
        <v>2.668</v>
      </c>
      <c r="F358" s="9">
        <v>0.36</v>
      </c>
      <c r="G358" s="7">
        <v>0.145</v>
      </c>
      <c r="H358" s="65">
        <v>0.15</v>
      </c>
      <c r="I358" s="157" t="s">
        <v>64</v>
      </c>
      <c r="J358" s="185" t="s">
        <v>150</v>
      </c>
    </row>
    <row r="359" spans="1:10" ht="23.25" customHeight="1" thickBot="1">
      <c r="A359" s="156"/>
      <c r="B359" s="142"/>
      <c r="C359" s="15">
        <v>2014</v>
      </c>
      <c r="D359" s="31"/>
      <c r="E359" s="9"/>
      <c r="F359" s="9"/>
      <c r="G359" s="9"/>
      <c r="H359" s="66"/>
      <c r="I359" s="158"/>
      <c r="J359" s="186"/>
    </row>
    <row r="360" spans="1:10" ht="19.5" customHeight="1" thickBot="1">
      <c r="A360" s="156"/>
      <c r="B360" s="142"/>
      <c r="C360" s="15">
        <v>2015</v>
      </c>
      <c r="D360" s="31"/>
      <c r="E360" s="9"/>
      <c r="F360" s="7"/>
      <c r="G360" s="7"/>
      <c r="H360" s="66"/>
      <c r="I360" s="158"/>
      <c r="J360" s="186"/>
    </row>
    <row r="361" spans="1:10" ht="19.5" customHeight="1" thickBot="1">
      <c r="A361" s="156"/>
      <c r="B361" s="142"/>
      <c r="C361" s="15">
        <v>2016</v>
      </c>
      <c r="D361" s="31"/>
      <c r="E361" s="7"/>
      <c r="F361" s="7"/>
      <c r="G361" s="7"/>
      <c r="H361" s="67"/>
      <c r="I361" s="158"/>
      <c r="J361" s="186"/>
    </row>
    <row r="362" spans="1:10" ht="24" customHeight="1" thickBot="1">
      <c r="A362" s="156"/>
      <c r="B362" s="142"/>
      <c r="C362" s="16">
        <v>2017</v>
      </c>
      <c r="D362" s="31"/>
      <c r="E362" s="7"/>
      <c r="F362" s="22"/>
      <c r="G362" s="7"/>
      <c r="H362" s="64"/>
      <c r="I362" s="158"/>
      <c r="J362" s="186"/>
    </row>
    <row r="363" spans="1:10" ht="63" customHeight="1" thickBot="1">
      <c r="A363" s="164"/>
      <c r="B363" s="215"/>
      <c r="C363" s="11" t="s">
        <v>306</v>
      </c>
      <c r="D363" s="34">
        <f>SUM(E363+F363+G363+H363)</f>
        <v>3.323</v>
      </c>
      <c r="E363" s="70">
        <f>SUM(E358:E362)</f>
        <v>2.668</v>
      </c>
      <c r="F363" s="70">
        <f>SUM(F358:F362)</f>
        <v>0.36</v>
      </c>
      <c r="G363" s="70">
        <f>SUM(G358:G362)</f>
        <v>0.145</v>
      </c>
      <c r="H363" s="70">
        <f>SUM(H358:H362)</f>
        <v>0.15</v>
      </c>
      <c r="I363" s="159"/>
      <c r="J363" s="187"/>
    </row>
    <row r="364" spans="1:10" ht="20.25" customHeight="1" thickBot="1">
      <c r="A364" s="163" t="s">
        <v>199</v>
      </c>
      <c r="B364" s="214" t="s">
        <v>146</v>
      </c>
      <c r="C364" s="11">
        <v>2013</v>
      </c>
      <c r="D364" s="75">
        <f>SUM(E364+F364+G364+H364)</f>
        <v>69.769</v>
      </c>
      <c r="E364" s="9">
        <v>65.541</v>
      </c>
      <c r="F364" s="7">
        <v>0.846</v>
      </c>
      <c r="G364" s="7">
        <v>3.382</v>
      </c>
      <c r="H364" s="65"/>
      <c r="I364" s="157" t="s">
        <v>64</v>
      </c>
      <c r="J364" s="185" t="s">
        <v>149</v>
      </c>
    </row>
    <row r="365" spans="1:10" ht="19.5" customHeight="1" thickBot="1">
      <c r="A365" s="156"/>
      <c r="B365" s="142"/>
      <c r="C365" s="15">
        <v>2014</v>
      </c>
      <c r="D365" s="31"/>
      <c r="E365" s="9"/>
      <c r="F365" s="9"/>
      <c r="G365" s="9"/>
      <c r="H365" s="66"/>
      <c r="I365" s="158"/>
      <c r="J365" s="186"/>
    </row>
    <row r="366" spans="1:10" ht="22.5" customHeight="1" thickBot="1">
      <c r="A366" s="156"/>
      <c r="B366" s="142"/>
      <c r="C366" s="15">
        <v>2015</v>
      </c>
      <c r="D366" s="31"/>
      <c r="E366" s="9"/>
      <c r="F366" s="7"/>
      <c r="G366" s="7"/>
      <c r="H366" s="66"/>
      <c r="I366" s="158"/>
      <c r="J366" s="186"/>
    </row>
    <row r="367" spans="1:10" ht="18.75" customHeight="1" thickBot="1">
      <c r="A367" s="156"/>
      <c r="B367" s="142"/>
      <c r="C367" s="16">
        <v>2016</v>
      </c>
      <c r="D367" s="31"/>
      <c r="E367" s="7"/>
      <c r="F367" s="7"/>
      <c r="G367" s="7"/>
      <c r="H367" s="67"/>
      <c r="I367" s="158"/>
      <c r="J367" s="186"/>
    </row>
    <row r="368" spans="1:10" ht="22.5" customHeight="1" thickBot="1">
      <c r="A368" s="156"/>
      <c r="B368" s="142"/>
      <c r="C368" s="16">
        <v>2017</v>
      </c>
      <c r="D368" s="31"/>
      <c r="E368" s="7"/>
      <c r="F368" s="22"/>
      <c r="G368" s="7"/>
      <c r="H368" s="64"/>
      <c r="I368" s="158"/>
      <c r="J368" s="186"/>
    </row>
    <row r="369" spans="1:10" ht="56.25" customHeight="1" thickBot="1">
      <c r="A369" s="149"/>
      <c r="B369" s="141"/>
      <c r="C369" s="20" t="s">
        <v>306</v>
      </c>
      <c r="D369" s="52">
        <f>SUM(E369+F369+G369+H369)</f>
        <v>69.769</v>
      </c>
      <c r="E369" s="72">
        <f>SUM(E364:E368)</f>
        <v>65.541</v>
      </c>
      <c r="F369" s="72">
        <f>SUM(F364:F368)</f>
        <v>0.846</v>
      </c>
      <c r="G369" s="72">
        <f>SUM(G364:G368)</f>
        <v>3.382</v>
      </c>
      <c r="H369" s="72"/>
      <c r="I369" s="159"/>
      <c r="J369" s="216"/>
    </row>
    <row r="370" spans="1:10" ht="21.75" customHeight="1" thickBot="1">
      <c r="A370" s="211" t="s">
        <v>206</v>
      </c>
      <c r="B370" s="146" t="s">
        <v>147</v>
      </c>
      <c r="C370" s="45">
        <v>2013</v>
      </c>
      <c r="D370" s="29"/>
      <c r="E370" s="47"/>
      <c r="F370" s="23"/>
      <c r="G370" s="47">
        <v>2</v>
      </c>
      <c r="H370" s="73"/>
      <c r="I370" s="157" t="s">
        <v>64</v>
      </c>
      <c r="J370" s="160" t="s">
        <v>148</v>
      </c>
    </row>
    <row r="371" spans="1:10" ht="19.5" customHeight="1" thickBot="1">
      <c r="A371" s="212"/>
      <c r="B371" s="142"/>
      <c r="C371" s="14">
        <v>2014</v>
      </c>
      <c r="D371" s="31">
        <f>SUM(E371+F371+G371+H371)</f>
        <v>24.534</v>
      </c>
      <c r="E371" s="9"/>
      <c r="F371" s="9">
        <v>20.391</v>
      </c>
      <c r="G371" s="9">
        <v>1.997</v>
      </c>
      <c r="H371" s="66">
        <v>2.146</v>
      </c>
      <c r="I371" s="158"/>
      <c r="J371" s="161"/>
    </row>
    <row r="372" spans="1:10" ht="18.75" customHeight="1" thickBot="1">
      <c r="A372" s="212"/>
      <c r="B372" s="142"/>
      <c r="C372" s="15">
        <v>2015</v>
      </c>
      <c r="D372" s="31">
        <f>SUM(E372+F372+G372+H372)</f>
        <v>4.137</v>
      </c>
      <c r="E372" s="9"/>
      <c r="F372" s="7">
        <v>1.897</v>
      </c>
      <c r="G372" s="7">
        <v>2.041</v>
      </c>
      <c r="H372" s="66">
        <v>0.199</v>
      </c>
      <c r="I372" s="158"/>
      <c r="J372" s="161"/>
    </row>
    <row r="373" spans="1:10" ht="21.75" customHeight="1" thickBot="1">
      <c r="A373" s="212"/>
      <c r="B373" s="142"/>
      <c r="C373" s="16">
        <v>2016</v>
      </c>
      <c r="D373" s="31"/>
      <c r="E373" s="7"/>
      <c r="F373" s="7"/>
      <c r="G373" s="7"/>
      <c r="H373" s="67"/>
      <c r="I373" s="158"/>
      <c r="J373" s="161"/>
    </row>
    <row r="374" spans="1:10" ht="18.75" customHeight="1" thickBot="1">
      <c r="A374" s="212"/>
      <c r="B374" s="142"/>
      <c r="C374" s="16">
        <v>2017</v>
      </c>
      <c r="D374" s="31"/>
      <c r="E374" s="7"/>
      <c r="F374" s="22"/>
      <c r="G374" s="7"/>
      <c r="H374" s="64"/>
      <c r="I374" s="158"/>
      <c r="J374" s="161"/>
    </row>
    <row r="375" spans="1:10" ht="60.75" customHeight="1" thickBot="1">
      <c r="A375" s="213"/>
      <c r="B375" s="141"/>
      <c r="C375" s="11" t="s">
        <v>306</v>
      </c>
      <c r="D375" s="34">
        <f>SUM(E375+F375+G375+H375)</f>
        <v>30.670999999999996</v>
      </c>
      <c r="E375" s="70"/>
      <c r="F375" s="70">
        <f>SUM(F370:F374)</f>
        <v>22.287999999999997</v>
      </c>
      <c r="G375" s="70">
        <f>SUM(G370:G374)</f>
        <v>6.038</v>
      </c>
      <c r="H375" s="70">
        <f>SUM(H370:H374)</f>
        <v>2.3449999999999998</v>
      </c>
      <c r="I375" s="159"/>
      <c r="J375" s="162"/>
    </row>
    <row r="376" spans="1:10" ht="19.5" customHeight="1" thickBot="1">
      <c r="A376" s="211" t="s">
        <v>213</v>
      </c>
      <c r="B376" s="207" t="s">
        <v>157</v>
      </c>
      <c r="C376" s="74">
        <v>2013</v>
      </c>
      <c r="D376" s="78">
        <f>SUM(E376+F376+G376+H376)</f>
        <v>5.723</v>
      </c>
      <c r="E376" s="12"/>
      <c r="F376" s="13"/>
      <c r="G376" s="37">
        <v>2.834</v>
      </c>
      <c r="H376" s="81">
        <v>2.889</v>
      </c>
      <c r="I376" s="171" t="s">
        <v>48</v>
      </c>
      <c r="J376" s="160" t="s">
        <v>162</v>
      </c>
    </row>
    <row r="377" spans="1:10" ht="21" customHeight="1" thickBot="1">
      <c r="A377" s="212"/>
      <c r="B377" s="208"/>
      <c r="C377" s="6">
        <v>2014</v>
      </c>
      <c r="D377" s="78">
        <f>SUM(E377+F377+G377+H377)</f>
        <v>4.959</v>
      </c>
      <c r="E377" s="12"/>
      <c r="F377" s="12"/>
      <c r="G377" s="12">
        <v>2.38</v>
      </c>
      <c r="H377" s="77">
        <v>2.579</v>
      </c>
      <c r="I377" s="172"/>
      <c r="J377" s="161"/>
    </row>
    <row r="378" spans="1:10" ht="19.5" customHeight="1" thickBot="1">
      <c r="A378" s="212"/>
      <c r="B378" s="208"/>
      <c r="C378" s="6">
        <v>2015</v>
      </c>
      <c r="D378" s="78"/>
      <c r="E378" s="12"/>
      <c r="F378" s="13"/>
      <c r="G378" s="13"/>
      <c r="H378" s="77"/>
      <c r="I378" s="172"/>
      <c r="J378" s="161"/>
    </row>
    <row r="379" spans="1:10" ht="19.5" customHeight="1" thickBot="1">
      <c r="A379" s="212"/>
      <c r="B379" s="208"/>
      <c r="C379" s="6">
        <v>2016</v>
      </c>
      <c r="D379" s="78"/>
      <c r="E379" s="13"/>
      <c r="F379" s="13"/>
      <c r="G379" s="13"/>
      <c r="H379" s="37"/>
      <c r="I379" s="172"/>
      <c r="J379" s="161"/>
    </row>
    <row r="380" spans="1:10" ht="16.5" customHeight="1" thickBot="1">
      <c r="A380" s="212"/>
      <c r="B380" s="208"/>
      <c r="C380" s="17">
        <v>2017</v>
      </c>
      <c r="D380" s="78"/>
      <c r="E380" s="13"/>
      <c r="F380" s="79"/>
      <c r="G380" s="13"/>
      <c r="H380" s="64"/>
      <c r="I380" s="172"/>
      <c r="J380" s="161"/>
    </row>
    <row r="381" spans="1:10" ht="81.75" customHeight="1" thickBot="1">
      <c r="A381" s="213"/>
      <c r="B381" s="209"/>
      <c r="C381" s="18" t="s">
        <v>306</v>
      </c>
      <c r="D381" s="80">
        <f>SUM(E381+F381+G381+H381)</f>
        <v>10.682</v>
      </c>
      <c r="E381" s="70"/>
      <c r="F381" s="70"/>
      <c r="G381" s="70">
        <f>SUM(G376:G380)</f>
        <v>5.214</v>
      </c>
      <c r="H381" s="70">
        <f>SUM(H376:H380)</f>
        <v>5.468</v>
      </c>
      <c r="I381" s="173"/>
      <c r="J381" s="162"/>
    </row>
    <row r="382" spans="1:10" ht="49.5" customHeight="1" thickBot="1">
      <c r="A382" s="76"/>
      <c r="B382" s="121" t="s">
        <v>336</v>
      </c>
      <c r="C382" s="122"/>
      <c r="D382" s="122"/>
      <c r="E382" s="122"/>
      <c r="F382" s="122"/>
      <c r="G382" s="122"/>
      <c r="H382" s="122"/>
      <c r="I382" s="11" t="s">
        <v>63</v>
      </c>
      <c r="J382" s="140"/>
    </row>
    <row r="383" spans="1:10" ht="17.25" customHeight="1" thickBot="1">
      <c r="A383" s="152" t="s">
        <v>21</v>
      </c>
      <c r="B383" s="146" t="s">
        <v>158</v>
      </c>
      <c r="C383" s="45">
        <v>2013</v>
      </c>
      <c r="D383" s="82">
        <f>SUM(E383+F383+G383+H383)</f>
        <v>2.456</v>
      </c>
      <c r="E383" s="43"/>
      <c r="F383" s="43"/>
      <c r="G383" s="43"/>
      <c r="H383" s="83">
        <v>2.456</v>
      </c>
      <c r="I383" s="157" t="s">
        <v>160</v>
      </c>
      <c r="J383" s="160" t="s">
        <v>161</v>
      </c>
    </row>
    <row r="384" spans="1:10" ht="15.75" customHeight="1" thickBot="1">
      <c r="A384" s="153"/>
      <c r="B384" s="142"/>
      <c r="C384" s="14">
        <v>2014</v>
      </c>
      <c r="D384" s="78">
        <f>SUM(E384+F384+G384+H384)</f>
        <v>2.118</v>
      </c>
      <c r="E384" s="12"/>
      <c r="F384" s="12"/>
      <c r="G384" s="12"/>
      <c r="H384" s="77">
        <v>2.118</v>
      </c>
      <c r="I384" s="158"/>
      <c r="J384" s="161"/>
    </row>
    <row r="385" spans="1:10" ht="17.25" customHeight="1" thickBot="1">
      <c r="A385" s="153"/>
      <c r="B385" s="142"/>
      <c r="C385" s="15">
        <v>2015</v>
      </c>
      <c r="D385" s="78">
        <f>SUM(E385+F385+G385+H385)</f>
        <v>0</v>
      </c>
      <c r="E385" s="12"/>
      <c r="F385" s="13"/>
      <c r="G385" s="13"/>
      <c r="H385" s="77"/>
      <c r="I385" s="158"/>
      <c r="J385" s="161"/>
    </row>
    <row r="386" spans="1:10" ht="14.25" customHeight="1" thickBot="1">
      <c r="A386" s="153"/>
      <c r="B386" s="142"/>
      <c r="C386" s="16">
        <v>2016</v>
      </c>
      <c r="D386" s="78"/>
      <c r="E386" s="13"/>
      <c r="F386" s="13"/>
      <c r="G386" s="13"/>
      <c r="H386" s="37"/>
      <c r="I386" s="158"/>
      <c r="J386" s="161"/>
    </row>
    <row r="387" spans="1:10" ht="15" customHeight="1" thickBot="1">
      <c r="A387" s="153"/>
      <c r="B387" s="142"/>
      <c r="C387" s="16">
        <v>2017</v>
      </c>
      <c r="D387" s="78"/>
      <c r="E387" s="13"/>
      <c r="F387" s="79"/>
      <c r="G387" s="13"/>
      <c r="H387" s="64"/>
      <c r="I387" s="158"/>
      <c r="J387" s="161"/>
    </row>
    <row r="388" spans="1:10" ht="31.5" customHeight="1" thickBot="1">
      <c r="A388" s="154"/>
      <c r="B388" s="141"/>
      <c r="C388" s="11" t="s">
        <v>306</v>
      </c>
      <c r="D388" s="80">
        <f>SUM(E388+F388+G388+H388)</f>
        <v>4.574</v>
      </c>
      <c r="E388" s="70"/>
      <c r="F388" s="70"/>
      <c r="G388" s="70"/>
      <c r="H388" s="70">
        <f>SUM(H383:H387)</f>
        <v>4.574</v>
      </c>
      <c r="I388" s="159"/>
      <c r="J388" s="162"/>
    </row>
    <row r="389" spans="1:10" ht="16.5" customHeight="1" thickBot="1">
      <c r="A389" s="152" t="s">
        <v>323</v>
      </c>
      <c r="B389" s="146" t="s">
        <v>159</v>
      </c>
      <c r="C389" s="45">
        <v>2013</v>
      </c>
      <c r="D389" s="82">
        <f>SUM(E389+F389+G389+H389)</f>
        <v>24.646</v>
      </c>
      <c r="E389" s="43"/>
      <c r="F389" s="43"/>
      <c r="G389" s="43">
        <v>24.213</v>
      </c>
      <c r="H389" s="83">
        <v>0.433</v>
      </c>
      <c r="I389" s="157" t="s">
        <v>197</v>
      </c>
      <c r="J389" s="160" t="s">
        <v>49</v>
      </c>
    </row>
    <row r="390" spans="1:10" ht="16.5" customHeight="1" thickBot="1">
      <c r="A390" s="153"/>
      <c r="B390" s="142"/>
      <c r="C390" s="14">
        <v>2014</v>
      </c>
      <c r="D390" s="78">
        <f>SUM(E390+F390+G390+H390)</f>
        <v>23.389</v>
      </c>
      <c r="E390" s="12"/>
      <c r="F390" s="12"/>
      <c r="G390" s="12">
        <v>22.928</v>
      </c>
      <c r="H390" s="77">
        <v>0.461</v>
      </c>
      <c r="I390" s="158"/>
      <c r="J390" s="161"/>
    </row>
    <row r="391" spans="1:10" ht="16.5" customHeight="1" thickBot="1">
      <c r="A391" s="153"/>
      <c r="B391" s="142"/>
      <c r="C391" s="15">
        <v>2015</v>
      </c>
      <c r="D391" s="78">
        <f>SUM(E391+F391+G391+H391)</f>
        <v>0</v>
      </c>
      <c r="E391" s="12"/>
      <c r="F391" s="13"/>
      <c r="G391" s="13"/>
      <c r="H391" s="77"/>
      <c r="I391" s="158"/>
      <c r="J391" s="161"/>
    </row>
    <row r="392" spans="1:10" ht="16.5" customHeight="1" thickBot="1">
      <c r="A392" s="153"/>
      <c r="B392" s="142"/>
      <c r="C392" s="16">
        <v>2016</v>
      </c>
      <c r="D392" s="78"/>
      <c r="E392" s="13"/>
      <c r="F392" s="13"/>
      <c r="G392" s="13"/>
      <c r="H392" s="37"/>
      <c r="I392" s="158"/>
      <c r="J392" s="161"/>
    </row>
    <row r="393" spans="1:10" ht="16.5" customHeight="1" thickBot="1">
      <c r="A393" s="153"/>
      <c r="B393" s="142"/>
      <c r="C393" s="16">
        <v>2017</v>
      </c>
      <c r="D393" s="78"/>
      <c r="E393" s="13"/>
      <c r="F393" s="79"/>
      <c r="G393" s="13"/>
      <c r="H393" s="64"/>
      <c r="I393" s="158"/>
      <c r="J393" s="161"/>
    </row>
    <row r="394" spans="1:10" ht="92.25" customHeight="1" thickBot="1">
      <c r="A394" s="154"/>
      <c r="B394" s="141"/>
      <c r="C394" s="11" t="s">
        <v>306</v>
      </c>
      <c r="D394" s="80">
        <f>SUM(E394+F394+G394+H394)</f>
        <v>48.035000000000004</v>
      </c>
      <c r="E394" s="70"/>
      <c r="F394" s="70"/>
      <c r="G394" s="70">
        <f>SUM(G389:G393)</f>
        <v>47.141000000000005</v>
      </c>
      <c r="H394" s="70">
        <f>SUM(H389:H393)</f>
        <v>0.894</v>
      </c>
      <c r="I394" s="159"/>
      <c r="J394" s="162"/>
    </row>
    <row r="395" spans="1:10" ht="19.5" customHeight="1" thickBot="1">
      <c r="A395" s="334" t="s">
        <v>211</v>
      </c>
      <c r="B395" s="207" t="s">
        <v>205</v>
      </c>
      <c r="C395" s="74">
        <v>2013</v>
      </c>
      <c r="D395" s="78">
        <f>SUM(E395+F395+G395+H395)</f>
        <v>237.7</v>
      </c>
      <c r="E395" s="12"/>
      <c r="F395" s="12">
        <v>36.4</v>
      </c>
      <c r="G395" s="36">
        <v>71.2</v>
      </c>
      <c r="H395" s="81">
        <v>130.1</v>
      </c>
      <c r="I395" s="171" t="s">
        <v>60</v>
      </c>
      <c r="J395" s="335" t="s">
        <v>204</v>
      </c>
    </row>
    <row r="396" spans="1:10" ht="18" customHeight="1" thickBot="1">
      <c r="A396" s="332"/>
      <c r="B396" s="208"/>
      <c r="C396" s="6">
        <v>2014</v>
      </c>
      <c r="D396" s="78">
        <f>SUM(E396+F396+G396+H396)</f>
        <v>485.09999999999997</v>
      </c>
      <c r="E396" s="12"/>
      <c r="F396" s="12">
        <v>59.1</v>
      </c>
      <c r="G396" s="12">
        <v>59.1</v>
      </c>
      <c r="H396" s="77">
        <v>366.9</v>
      </c>
      <c r="I396" s="172"/>
      <c r="J396" s="336"/>
    </row>
    <row r="397" spans="1:10" ht="20.25" customHeight="1" thickBot="1">
      <c r="A397" s="332"/>
      <c r="B397" s="208"/>
      <c r="C397" s="6">
        <v>2015</v>
      </c>
      <c r="D397" s="78">
        <f>SUM(E397+F397+G397+H397)</f>
        <v>346</v>
      </c>
      <c r="E397" s="12"/>
      <c r="F397" s="12">
        <v>39</v>
      </c>
      <c r="G397" s="12">
        <v>39</v>
      </c>
      <c r="H397" s="77">
        <v>268</v>
      </c>
      <c r="I397" s="172"/>
      <c r="J397" s="336"/>
    </row>
    <row r="398" spans="1:10" ht="18.75" customHeight="1" thickBot="1">
      <c r="A398" s="332"/>
      <c r="B398" s="208"/>
      <c r="C398" s="6">
        <v>2016</v>
      </c>
      <c r="D398" s="78"/>
      <c r="E398" s="13"/>
      <c r="F398" s="13"/>
      <c r="G398" s="13"/>
      <c r="H398" s="37"/>
      <c r="I398" s="172"/>
      <c r="J398" s="336"/>
    </row>
    <row r="399" spans="1:10" ht="18" customHeight="1" thickBot="1">
      <c r="A399" s="332"/>
      <c r="B399" s="208"/>
      <c r="C399" s="17">
        <v>2017</v>
      </c>
      <c r="D399" s="78"/>
      <c r="E399" s="13"/>
      <c r="F399" s="79"/>
      <c r="G399" s="13"/>
      <c r="H399" s="64"/>
      <c r="I399" s="172"/>
      <c r="J399" s="336"/>
    </row>
    <row r="400" spans="1:10" ht="30.75" customHeight="1" thickBot="1">
      <c r="A400" s="333"/>
      <c r="B400" s="209"/>
      <c r="C400" s="18" t="s">
        <v>306</v>
      </c>
      <c r="D400" s="80">
        <f>SUM(E400+F400+G400+H400)</f>
        <v>1068.8</v>
      </c>
      <c r="E400" s="70"/>
      <c r="F400" s="70">
        <f>SUM(F395:F399)</f>
        <v>134.5</v>
      </c>
      <c r="G400" s="70">
        <f>SUM(G395:G399)</f>
        <v>169.3</v>
      </c>
      <c r="H400" s="70">
        <f>SUM(H395:H399)</f>
        <v>765</v>
      </c>
      <c r="I400" s="172"/>
      <c r="J400" s="337"/>
    </row>
    <row r="401" spans="1:10" ht="33" customHeight="1" thickBot="1">
      <c r="A401" s="76"/>
      <c r="B401" s="201" t="s">
        <v>336</v>
      </c>
      <c r="C401" s="202"/>
      <c r="D401" s="202"/>
      <c r="E401" s="202"/>
      <c r="F401" s="202"/>
      <c r="G401" s="202"/>
      <c r="H401" s="203"/>
      <c r="I401" s="173"/>
      <c r="J401" s="124" t="s">
        <v>336</v>
      </c>
    </row>
    <row r="402" spans="1:10" ht="18.75" customHeight="1" thickBot="1">
      <c r="A402" s="152" t="s">
        <v>324</v>
      </c>
      <c r="B402" s="146" t="s">
        <v>338</v>
      </c>
      <c r="C402" s="45">
        <v>2013</v>
      </c>
      <c r="D402" s="82">
        <f>SUM(E402+F402+G402+H402)</f>
        <v>1.828</v>
      </c>
      <c r="E402" s="43"/>
      <c r="F402" s="43"/>
      <c r="G402" s="36">
        <v>1.828</v>
      </c>
      <c r="H402" s="83"/>
      <c r="I402" s="171" t="s">
        <v>45</v>
      </c>
      <c r="J402" s="338" t="s">
        <v>279</v>
      </c>
    </row>
    <row r="403" spans="1:10" ht="18.75" customHeight="1" thickBot="1">
      <c r="A403" s="153"/>
      <c r="B403" s="142"/>
      <c r="C403" s="14">
        <v>2014</v>
      </c>
      <c r="D403" s="78">
        <f>SUM(E403+F403+G403+H403)</f>
        <v>2.172</v>
      </c>
      <c r="E403" s="12"/>
      <c r="F403" s="12"/>
      <c r="G403" s="12">
        <v>2.172</v>
      </c>
      <c r="H403" s="77"/>
      <c r="I403" s="172"/>
      <c r="J403" s="339"/>
    </row>
    <row r="404" spans="1:10" ht="18" customHeight="1" thickBot="1">
      <c r="A404" s="153"/>
      <c r="B404" s="142"/>
      <c r="C404" s="15">
        <v>2015</v>
      </c>
      <c r="D404" s="78"/>
      <c r="E404" s="12"/>
      <c r="F404" s="13"/>
      <c r="G404" s="13"/>
      <c r="H404" s="77"/>
      <c r="I404" s="172"/>
      <c r="J404" s="339"/>
    </row>
    <row r="405" spans="1:10" ht="16.5" customHeight="1" thickBot="1">
      <c r="A405" s="153"/>
      <c r="B405" s="142"/>
      <c r="C405" s="16">
        <v>2016</v>
      </c>
      <c r="D405" s="78"/>
      <c r="E405" s="13"/>
      <c r="F405" s="13"/>
      <c r="G405" s="13"/>
      <c r="H405" s="37"/>
      <c r="I405" s="172"/>
      <c r="J405" s="339"/>
    </row>
    <row r="406" spans="1:10" ht="18.75" customHeight="1" thickBot="1">
      <c r="A406" s="153"/>
      <c r="B406" s="142"/>
      <c r="C406" s="16">
        <v>2017</v>
      </c>
      <c r="D406" s="78"/>
      <c r="E406" s="13"/>
      <c r="F406" s="79"/>
      <c r="G406" s="13"/>
      <c r="H406" s="64"/>
      <c r="I406" s="172"/>
      <c r="J406" s="339"/>
    </row>
    <row r="407" spans="1:10" ht="154.5" customHeight="1" thickBot="1">
      <c r="A407" s="154"/>
      <c r="B407" s="141"/>
      <c r="C407" s="11" t="s">
        <v>306</v>
      </c>
      <c r="D407" s="80">
        <f>SUM(E407+F407+G407+H407)</f>
        <v>4</v>
      </c>
      <c r="E407" s="70"/>
      <c r="F407" s="70"/>
      <c r="G407" s="70">
        <f>SUM(G402:G406)</f>
        <v>4</v>
      </c>
      <c r="H407" s="70"/>
      <c r="I407" s="173"/>
      <c r="J407" s="340"/>
    </row>
    <row r="408" spans="1:10" ht="22.5" customHeight="1" thickBot="1">
      <c r="A408" s="152" t="s">
        <v>212</v>
      </c>
      <c r="B408" s="146" t="s">
        <v>207</v>
      </c>
      <c r="C408" s="45">
        <v>2013</v>
      </c>
      <c r="D408" s="82">
        <f>SUM(E408+F408+G408+H408)</f>
        <v>10</v>
      </c>
      <c r="E408" s="43"/>
      <c r="F408" s="43"/>
      <c r="G408" s="84">
        <v>10</v>
      </c>
      <c r="H408" s="83"/>
      <c r="I408" s="157" t="s">
        <v>208</v>
      </c>
      <c r="J408" s="160" t="s">
        <v>209</v>
      </c>
    </row>
    <row r="409" spans="1:10" ht="16.5" customHeight="1" thickBot="1">
      <c r="A409" s="153"/>
      <c r="B409" s="142"/>
      <c r="C409" s="14">
        <v>2014</v>
      </c>
      <c r="D409" s="82">
        <f>SUM(E409+F409+G409+H409)</f>
        <v>59.621</v>
      </c>
      <c r="E409" s="12"/>
      <c r="F409" s="12"/>
      <c r="G409" s="12">
        <v>59.621</v>
      </c>
      <c r="H409" s="77"/>
      <c r="I409" s="158"/>
      <c r="J409" s="161"/>
    </row>
    <row r="410" spans="1:10" ht="18.75" customHeight="1" thickBot="1">
      <c r="A410" s="153"/>
      <c r="B410" s="142"/>
      <c r="C410" s="15">
        <v>2015</v>
      </c>
      <c r="D410" s="78"/>
      <c r="E410" s="12"/>
      <c r="F410" s="13"/>
      <c r="G410" s="13"/>
      <c r="H410" s="77"/>
      <c r="I410" s="158"/>
      <c r="J410" s="161"/>
    </row>
    <row r="411" spans="1:10" ht="16.5" customHeight="1" thickBot="1">
      <c r="A411" s="153"/>
      <c r="B411" s="142"/>
      <c r="C411" s="16">
        <v>2016</v>
      </c>
      <c r="D411" s="78"/>
      <c r="E411" s="13"/>
      <c r="F411" s="13"/>
      <c r="G411" s="13"/>
      <c r="H411" s="37"/>
      <c r="I411" s="158"/>
      <c r="J411" s="161"/>
    </row>
    <row r="412" spans="1:10" ht="16.5" customHeight="1" thickBot="1">
      <c r="A412" s="153"/>
      <c r="B412" s="142"/>
      <c r="C412" s="16">
        <v>2017</v>
      </c>
      <c r="D412" s="78"/>
      <c r="E412" s="13"/>
      <c r="F412" s="79"/>
      <c r="G412" s="13"/>
      <c r="H412" s="64"/>
      <c r="I412" s="158"/>
      <c r="J412" s="161"/>
    </row>
    <row r="413" spans="1:10" ht="33" customHeight="1" thickBot="1">
      <c r="A413" s="154"/>
      <c r="B413" s="141"/>
      <c r="C413" s="11" t="s">
        <v>306</v>
      </c>
      <c r="D413" s="80">
        <f>SUM(E413+F413+G413+H413)</f>
        <v>69.62100000000001</v>
      </c>
      <c r="E413" s="70"/>
      <c r="F413" s="70"/>
      <c r="G413" s="70">
        <f>SUM(G408:G412)</f>
        <v>69.62100000000001</v>
      </c>
      <c r="H413" s="70"/>
      <c r="I413" s="159"/>
      <c r="J413" s="162"/>
    </row>
    <row r="414" spans="1:10" ht="18" customHeight="1" thickBot="1">
      <c r="A414" s="155" t="s">
        <v>217</v>
      </c>
      <c r="B414" s="143" t="s">
        <v>314</v>
      </c>
      <c r="C414" s="100">
        <v>2013</v>
      </c>
      <c r="D414" s="82"/>
      <c r="E414" s="43"/>
      <c r="F414" s="43"/>
      <c r="G414" s="36"/>
      <c r="H414" s="83"/>
      <c r="I414" s="171" t="s">
        <v>208</v>
      </c>
      <c r="J414" s="150" t="s">
        <v>317</v>
      </c>
    </row>
    <row r="415" spans="1:10" ht="18" customHeight="1" thickBot="1">
      <c r="A415" s="156"/>
      <c r="B415" s="144"/>
      <c r="C415" s="113">
        <v>2014</v>
      </c>
      <c r="D415" s="82">
        <f>SUM(E415+F415+G415+H415)</f>
        <v>3.944</v>
      </c>
      <c r="E415" s="12"/>
      <c r="F415" s="12"/>
      <c r="G415" s="36">
        <v>3.944</v>
      </c>
      <c r="H415" s="77"/>
      <c r="I415" s="172"/>
      <c r="J415" s="147"/>
    </row>
    <row r="416" spans="1:10" ht="15.75" customHeight="1" thickBot="1">
      <c r="A416" s="156"/>
      <c r="B416" s="144"/>
      <c r="C416" s="104">
        <v>2015</v>
      </c>
      <c r="D416" s="78"/>
      <c r="E416" s="12"/>
      <c r="F416" s="13"/>
      <c r="G416" s="13"/>
      <c r="H416" s="77"/>
      <c r="I416" s="172"/>
      <c r="J416" s="147"/>
    </row>
    <row r="417" spans="1:10" ht="15.75" customHeight="1" thickBot="1">
      <c r="A417" s="156"/>
      <c r="B417" s="144"/>
      <c r="C417" s="99">
        <v>2016</v>
      </c>
      <c r="D417" s="78"/>
      <c r="E417" s="13"/>
      <c r="F417" s="13"/>
      <c r="G417" s="13"/>
      <c r="H417" s="37"/>
      <c r="I417" s="172"/>
      <c r="J417" s="147"/>
    </row>
    <row r="418" spans="1:10" ht="15" customHeight="1" thickBot="1">
      <c r="A418" s="156"/>
      <c r="B418" s="144"/>
      <c r="C418" s="99">
        <v>2017</v>
      </c>
      <c r="D418" s="78"/>
      <c r="E418" s="13"/>
      <c r="F418" s="79"/>
      <c r="G418" s="13"/>
      <c r="H418" s="64"/>
      <c r="I418" s="172"/>
      <c r="J418" s="147"/>
    </row>
    <row r="419" spans="1:10" ht="42" customHeight="1" thickBot="1">
      <c r="A419" s="149"/>
      <c r="B419" s="145"/>
      <c r="C419" s="103" t="s">
        <v>306</v>
      </c>
      <c r="D419" s="80">
        <f>SUM(E419+F419+G419+H419)</f>
        <v>3.944</v>
      </c>
      <c r="E419" s="70"/>
      <c r="F419" s="70"/>
      <c r="G419" s="70">
        <f>SUM(G414:G418)</f>
        <v>3.944</v>
      </c>
      <c r="H419" s="70"/>
      <c r="I419" s="173"/>
      <c r="J419" s="148"/>
    </row>
    <row r="420" spans="1:10" ht="15" customHeight="1" thickBot="1">
      <c r="A420" s="163" t="s">
        <v>218</v>
      </c>
      <c r="B420" s="146" t="s">
        <v>280</v>
      </c>
      <c r="C420" s="45">
        <v>2013</v>
      </c>
      <c r="D420" s="82">
        <f>SUM(E420+F420+G420+H420)</f>
        <v>200</v>
      </c>
      <c r="E420" s="43"/>
      <c r="F420" s="43"/>
      <c r="G420" s="36"/>
      <c r="H420" s="83">
        <v>200</v>
      </c>
      <c r="I420" s="157" t="s">
        <v>210</v>
      </c>
      <c r="J420" s="152" t="s">
        <v>281</v>
      </c>
    </row>
    <row r="421" spans="1:10" ht="15" customHeight="1" thickBot="1">
      <c r="A421" s="156"/>
      <c r="B421" s="142"/>
      <c r="C421" s="14">
        <v>2014</v>
      </c>
      <c r="D421" s="78"/>
      <c r="E421" s="12"/>
      <c r="F421" s="12"/>
      <c r="G421" s="12"/>
      <c r="H421" s="77"/>
      <c r="I421" s="158"/>
      <c r="J421" s="153"/>
    </row>
    <row r="422" spans="1:10" ht="15" customHeight="1" thickBot="1">
      <c r="A422" s="156"/>
      <c r="B422" s="142"/>
      <c r="C422" s="15">
        <v>2015</v>
      </c>
      <c r="D422" s="78"/>
      <c r="E422" s="12"/>
      <c r="F422" s="13"/>
      <c r="G422" s="13"/>
      <c r="H422" s="77"/>
      <c r="I422" s="158"/>
      <c r="J422" s="153"/>
    </row>
    <row r="423" spans="1:10" ht="13.5" customHeight="1" thickBot="1">
      <c r="A423" s="156"/>
      <c r="B423" s="142"/>
      <c r="C423" s="16">
        <v>2016</v>
      </c>
      <c r="D423" s="78"/>
      <c r="E423" s="13"/>
      <c r="F423" s="13"/>
      <c r="G423" s="13"/>
      <c r="H423" s="37"/>
      <c r="I423" s="158"/>
      <c r="J423" s="153"/>
    </row>
    <row r="424" spans="1:10" ht="15" customHeight="1" thickBot="1">
      <c r="A424" s="156"/>
      <c r="B424" s="142"/>
      <c r="C424" s="16">
        <v>2017</v>
      </c>
      <c r="D424" s="78"/>
      <c r="E424" s="13"/>
      <c r="F424" s="79"/>
      <c r="G424" s="13"/>
      <c r="H424" s="64"/>
      <c r="I424" s="158"/>
      <c r="J424" s="153"/>
    </row>
    <row r="425" spans="1:10" ht="35.25" customHeight="1" thickBot="1">
      <c r="A425" s="164"/>
      <c r="B425" s="141"/>
      <c r="C425" s="11" t="s">
        <v>306</v>
      </c>
      <c r="D425" s="80">
        <f>SUM(E425+F425+G425+H425)</f>
        <v>200</v>
      </c>
      <c r="E425" s="70"/>
      <c r="F425" s="70"/>
      <c r="G425" s="70"/>
      <c r="H425" s="70">
        <f>SUM(H420:H424)</f>
        <v>200</v>
      </c>
      <c r="I425" s="159"/>
      <c r="J425" s="210"/>
    </row>
    <row r="426" spans="1:10" ht="18.75" customHeight="1" thickBot="1">
      <c r="A426" s="191" t="s">
        <v>203</v>
      </c>
      <c r="B426" s="192"/>
      <c r="C426" s="192"/>
      <c r="D426" s="192"/>
      <c r="E426" s="192"/>
      <c r="F426" s="192"/>
      <c r="G426" s="192"/>
      <c r="H426" s="192"/>
      <c r="I426" s="192"/>
      <c r="J426" s="193"/>
    </row>
    <row r="427" spans="1:10" ht="20.25" customHeight="1" thickBot="1">
      <c r="A427" s="155" t="s">
        <v>219</v>
      </c>
      <c r="B427" s="146" t="s">
        <v>215</v>
      </c>
      <c r="C427" s="45">
        <v>2013</v>
      </c>
      <c r="D427" s="82"/>
      <c r="E427" s="43"/>
      <c r="F427" s="43"/>
      <c r="G427" s="36"/>
      <c r="H427" s="68"/>
      <c r="I427" s="157" t="s">
        <v>50</v>
      </c>
      <c r="J427" s="327" t="s">
        <v>337</v>
      </c>
    </row>
    <row r="428" spans="1:10" ht="20.25" customHeight="1" thickBot="1">
      <c r="A428" s="156"/>
      <c r="B428" s="142"/>
      <c r="C428" s="14">
        <v>2014</v>
      </c>
      <c r="D428" s="82">
        <f>SUM(E428+F428+G428+H428)</f>
        <v>39</v>
      </c>
      <c r="E428" s="12"/>
      <c r="F428" s="84">
        <v>19.5</v>
      </c>
      <c r="G428" s="68">
        <v>18.5</v>
      </c>
      <c r="H428" s="84">
        <v>1</v>
      </c>
      <c r="I428" s="158"/>
      <c r="J428" s="328"/>
    </row>
    <row r="429" spans="1:10" ht="20.25" customHeight="1" thickBot="1">
      <c r="A429" s="156"/>
      <c r="B429" s="142"/>
      <c r="C429" s="15">
        <v>2015</v>
      </c>
      <c r="D429" s="82">
        <f>SUM(E429+F429+G429+H429)</f>
        <v>58.5</v>
      </c>
      <c r="E429" s="12"/>
      <c r="F429" s="12">
        <v>29.25</v>
      </c>
      <c r="G429" s="12">
        <v>28.25</v>
      </c>
      <c r="H429" s="77">
        <v>1</v>
      </c>
      <c r="I429" s="158"/>
      <c r="J429" s="328"/>
    </row>
    <row r="430" spans="1:10" ht="20.25" customHeight="1" thickBot="1">
      <c r="A430" s="156"/>
      <c r="B430" s="142"/>
      <c r="C430" s="16">
        <v>2016</v>
      </c>
      <c r="D430" s="82">
        <f>SUM(E430+F430+G430+H430)</f>
        <v>69</v>
      </c>
      <c r="E430" s="13"/>
      <c r="F430" s="12">
        <v>34.5</v>
      </c>
      <c r="G430" s="12">
        <v>33</v>
      </c>
      <c r="H430" s="77">
        <v>1.5</v>
      </c>
      <c r="I430" s="158"/>
      <c r="J430" s="328"/>
    </row>
    <row r="431" spans="1:10" ht="20.25" customHeight="1" thickBot="1">
      <c r="A431" s="156"/>
      <c r="B431" s="142"/>
      <c r="C431" s="16">
        <v>2017</v>
      </c>
      <c r="D431" s="78"/>
      <c r="E431" s="13"/>
      <c r="F431" s="79"/>
      <c r="G431" s="13"/>
      <c r="H431" s="64"/>
      <c r="I431" s="158"/>
      <c r="J431" s="328"/>
    </row>
    <row r="432" spans="1:10" ht="58.5" customHeight="1" thickBot="1">
      <c r="A432" s="149"/>
      <c r="B432" s="141"/>
      <c r="C432" s="11" t="s">
        <v>306</v>
      </c>
      <c r="D432" s="80">
        <f>SUM(E432+F432+G432+H432)</f>
        <v>166.5</v>
      </c>
      <c r="E432" s="70"/>
      <c r="F432" s="70">
        <f>SUM(F427:F431)</f>
        <v>83.25</v>
      </c>
      <c r="G432" s="70">
        <f>SUM(G427:G431)</f>
        <v>79.75</v>
      </c>
      <c r="H432" s="70">
        <f>SUM(H427:H431)</f>
        <v>3.5</v>
      </c>
      <c r="I432" s="158"/>
      <c r="J432" s="328"/>
    </row>
    <row r="433" spans="1:10" ht="20.25" customHeight="1" thickBot="1">
      <c r="A433" s="76"/>
      <c r="B433" s="201" t="s">
        <v>336</v>
      </c>
      <c r="C433" s="202"/>
      <c r="D433" s="202"/>
      <c r="E433" s="202"/>
      <c r="F433" s="202"/>
      <c r="G433" s="202"/>
      <c r="H433" s="203"/>
      <c r="I433" s="158"/>
      <c r="J433" s="329"/>
    </row>
    <row r="434" spans="1:10" ht="24" customHeight="1" thickBot="1">
      <c r="A434" s="155" t="s">
        <v>325</v>
      </c>
      <c r="B434" s="146" t="s">
        <v>214</v>
      </c>
      <c r="C434" s="45">
        <v>2013</v>
      </c>
      <c r="D434" s="82"/>
      <c r="E434" s="43"/>
      <c r="F434" s="84"/>
      <c r="G434" s="68"/>
      <c r="H434" s="84"/>
      <c r="I434" s="158"/>
      <c r="J434" s="327"/>
    </row>
    <row r="435" spans="1:10" ht="21" customHeight="1" thickBot="1">
      <c r="A435" s="156"/>
      <c r="B435" s="142"/>
      <c r="C435" s="14">
        <v>2014</v>
      </c>
      <c r="D435" s="82">
        <f>SUM(E435+F435+G435+H435)</f>
        <v>39</v>
      </c>
      <c r="E435" s="12"/>
      <c r="F435" s="84">
        <v>19.5</v>
      </c>
      <c r="G435" s="68">
        <v>18.5</v>
      </c>
      <c r="H435" s="84">
        <v>1</v>
      </c>
      <c r="I435" s="158"/>
      <c r="J435" s="328"/>
    </row>
    <row r="436" spans="1:10" ht="21" customHeight="1" thickBot="1">
      <c r="A436" s="156"/>
      <c r="B436" s="142"/>
      <c r="C436" s="15">
        <v>2015</v>
      </c>
      <c r="D436" s="82">
        <f>SUM(E436+F436+G436+H436)</f>
        <v>58.5</v>
      </c>
      <c r="E436" s="12"/>
      <c r="F436" s="12">
        <v>29.25</v>
      </c>
      <c r="G436" s="12">
        <v>28.25</v>
      </c>
      <c r="H436" s="77">
        <v>1</v>
      </c>
      <c r="I436" s="158"/>
      <c r="J436" s="328"/>
    </row>
    <row r="437" spans="1:10" ht="21" customHeight="1" thickBot="1">
      <c r="A437" s="156"/>
      <c r="B437" s="142"/>
      <c r="C437" s="16">
        <v>2016</v>
      </c>
      <c r="D437" s="82">
        <f>SUM(E437+F437+G437+H437)</f>
        <v>69</v>
      </c>
      <c r="E437" s="13"/>
      <c r="F437" s="12">
        <v>34.5</v>
      </c>
      <c r="G437" s="12">
        <v>33</v>
      </c>
      <c r="H437" s="77">
        <v>1.5</v>
      </c>
      <c r="I437" s="158"/>
      <c r="J437" s="328"/>
    </row>
    <row r="438" spans="1:10" ht="18.75" customHeight="1" thickBot="1">
      <c r="A438" s="156"/>
      <c r="B438" s="142"/>
      <c r="C438" s="16">
        <v>2017</v>
      </c>
      <c r="D438" s="78"/>
      <c r="E438" s="13"/>
      <c r="F438" s="12"/>
      <c r="G438" s="12"/>
      <c r="H438" s="36"/>
      <c r="I438" s="158"/>
      <c r="J438" s="328"/>
    </row>
    <row r="439" spans="1:10" ht="82.5" customHeight="1" thickBot="1">
      <c r="A439" s="164"/>
      <c r="B439" s="141"/>
      <c r="C439" s="11" t="s">
        <v>306</v>
      </c>
      <c r="D439" s="80">
        <f>SUM(E439+F439+G439+H439)</f>
        <v>166.5</v>
      </c>
      <c r="E439" s="70"/>
      <c r="F439" s="70">
        <f>SUM(F434:F438)</f>
        <v>83.25</v>
      </c>
      <c r="G439" s="70">
        <f>SUM(G434:G438)</f>
        <v>79.75</v>
      </c>
      <c r="H439" s="70">
        <f>SUM(H434:H438)</f>
        <v>3.5</v>
      </c>
      <c r="I439" s="159"/>
      <c r="J439" s="329"/>
    </row>
    <row r="440" spans="1:10" ht="21.75" customHeight="1" thickBot="1">
      <c r="A440" s="331" t="s">
        <v>253</v>
      </c>
      <c r="B440" s="207" t="s">
        <v>200</v>
      </c>
      <c r="C440" s="58">
        <v>2013</v>
      </c>
      <c r="D440" s="78">
        <f>SUM(E440+F440+G440+H440)</f>
        <v>52.611</v>
      </c>
      <c r="E440" s="12"/>
      <c r="F440" s="13">
        <v>50.111</v>
      </c>
      <c r="G440" s="36">
        <v>2.5</v>
      </c>
      <c r="H440" s="70"/>
      <c r="I440" s="157" t="s">
        <v>62</v>
      </c>
      <c r="J440" s="160" t="s">
        <v>38</v>
      </c>
    </row>
    <row r="441" spans="1:10" ht="19.5" customHeight="1" thickBot="1">
      <c r="A441" s="332"/>
      <c r="B441" s="208"/>
      <c r="C441" s="6">
        <v>2014</v>
      </c>
      <c r="D441" s="78"/>
      <c r="E441" s="12"/>
      <c r="F441" s="12"/>
      <c r="G441" s="12"/>
      <c r="H441" s="77"/>
      <c r="I441" s="158"/>
      <c r="J441" s="161"/>
    </row>
    <row r="442" spans="1:10" ht="16.5" customHeight="1" thickBot="1">
      <c r="A442" s="332"/>
      <c r="B442" s="208"/>
      <c r="C442" s="6">
        <v>2015</v>
      </c>
      <c r="D442" s="78"/>
      <c r="E442" s="12"/>
      <c r="F442" s="13"/>
      <c r="G442" s="13"/>
      <c r="H442" s="77"/>
      <c r="I442" s="158"/>
      <c r="J442" s="161"/>
    </row>
    <row r="443" spans="1:10" ht="21.75" customHeight="1" thickBot="1">
      <c r="A443" s="332"/>
      <c r="B443" s="208"/>
      <c r="C443" s="6">
        <v>2016</v>
      </c>
      <c r="D443" s="78"/>
      <c r="E443" s="13"/>
      <c r="F443" s="13"/>
      <c r="G443" s="13"/>
      <c r="H443" s="37"/>
      <c r="I443" s="158"/>
      <c r="J443" s="161"/>
    </row>
    <row r="444" spans="1:10" ht="24.75" customHeight="1" thickBot="1">
      <c r="A444" s="332"/>
      <c r="B444" s="208"/>
      <c r="C444" s="17">
        <v>2017</v>
      </c>
      <c r="D444" s="78"/>
      <c r="E444" s="13"/>
      <c r="F444" s="79"/>
      <c r="G444" s="13"/>
      <c r="H444" s="64"/>
      <c r="I444" s="158"/>
      <c r="J444" s="161"/>
    </row>
    <row r="445" spans="1:10" ht="55.5" customHeight="1" thickBot="1">
      <c r="A445" s="333"/>
      <c r="B445" s="209"/>
      <c r="C445" s="18" t="s">
        <v>306</v>
      </c>
      <c r="D445" s="80">
        <f>SUM(E445+F445+G445+H445)</f>
        <v>52.611</v>
      </c>
      <c r="E445" s="70"/>
      <c r="F445" s="70">
        <f>SUM(F440:F444)</f>
        <v>50.111</v>
      </c>
      <c r="G445" s="70">
        <f>SUM(G440:G444)</f>
        <v>2.5</v>
      </c>
      <c r="H445" s="70"/>
      <c r="I445" s="159"/>
      <c r="J445" s="162"/>
    </row>
    <row r="446" spans="1:10" ht="19.5" customHeight="1" thickBot="1">
      <c r="A446" s="334" t="s">
        <v>254</v>
      </c>
      <c r="B446" s="207" t="s">
        <v>201</v>
      </c>
      <c r="C446" s="58">
        <v>2013</v>
      </c>
      <c r="D446" s="78">
        <f>SUM(E446+F446+G446+H446)</f>
        <v>65</v>
      </c>
      <c r="E446" s="12"/>
      <c r="F446" s="12">
        <v>50</v>
      </c>
      <c r="G446" s="36">
        <v>15</v>
      </c>
      <c r="H446" s="70"/>
      <c r="I446" s="157" t="s">
        <v>62</v>
      </c>
      <c r="J446" s="160" t="s">
        <v>202</v>
      </c>
    </row>
    <row r="447" spans="1:10" ht="21.75" customHeight="1" thickBot="1">
      <c r="A447" s="332"/>
      <c r="B447" s="208"/>
      <c r="C447" s="6">
        <v>2014</v>
      </c>
      <c r="D447" s="78"/>
      <c r="E447" s="12"/>
      <c r="F447" s="12"/>
      <c r="G447" s="12"/>
      <c r="H447" s="77"/>
      <c r="I447" s="158"/>
      <c r="J447" s="161"/>
    </row>
    <row r="448" spans="1:10" ht="16.5" customHeight="1" thickBot="1">
      <c r="A448" s="332"/>
      <c r="B448" s="208"/>
      <c r="C448" s="6">
        <v>2015</v>
      </c>
      <c r="D448" s="78"/>
      <c r="E448" s="12"/>
      <c r="F448" s="13"/>
      <c r="G448" s="13"/>
      <c r="H448" s="77"/>
      <c r="I448" s="158"/>
      <c r="J448" s="161"/>
    </row>
    <row r="449" spans="1:10" ht="23.25" customHeight="1" thickBot="1">
      <c r="A449" s="332"/>
      <c r="B449" s="208"/>
      <c r="C449" s="6">
        <v>2016</v>
      </c>
      <c r="D449" s="78"/>
      <c r="E449" s="13"/>
      <c r="F449" s="13"/>
      <c r="G449" s="13"/>
      <c r="H449" s="37"/>
      <c r="I449" s="158"/>
      <c r="J449" s="161"/>
    </row>
    <row r="450" spans="1:10" ht="25.5" customHeight="1" thickBot="1">
      <c r="A450" s="332"/>
      <c r="B450" s="208"/>
      <c r="C450" s="17">
        <v>2017</v>
      </c>
      <c r="D450" s="78"/>
      <c r="E450" s="13"/>
      <c r="F450" s="79"/>
      <c r="G450" s="13"/>
      <c r="H450" s="64"/>
      <c r="I450" s="158"/>
      <c r="J450" s="161"/>
    </row>
    <row r="451" spans="1:10" ht="63.75" customHeight="1" thickBot="1">
      <c r="A451" s="333"/>
      <c r="B451" s="209"/>
      <c r="C451" s="18" t="s">
        <v>306</v>
      </c>
      <c r="D451" s="80">
        <f>SUM(E451+F451+G451+H451)</f>
        <v>65</v>
      </c>
      <c r="E451" s="70"/>
      <c r="F451" s="70">
        <f>SUM(F446:F450)</f>
        <v>50</v>
      </c>
      <c r="G451" s="70">
        <f>SUM(G446:G450)</f>
        <v>15</v>
      </c>
      <c r="H451" s="70"/>
      <c r="I451" s="159"/>
      <c r="J451" s="162"/>
    </row>
    <row r="452" spans="1:10" ht="23.25" customHeight="1" thickBot="1">
      <c r="A452" s="155"/>
      <c r="B452" s="204" t="s">
        <v>216</v>
      </c>
      <c r="C452" s="93">
        <v>2013</v>
      </c>
      <c r="D452" s="94">
        <f aca="true" t="shared" si="24" ref="D452:D457">SUM(E452+F452+G452+H452)</f>
        <v>1649.786</v>
      </c>
      <c r="E452" s="95">
        <f aca="true" t="shared" si="25" ref="E452:H454">SUM(E295+E301+E320+E326+E345+E358+E364+E370+E376+E395+E408+E414+E420+E427+E440+E446)</f>
        <v>79.40899999999999</v>
      </c>
      <c r="F452" s="95">
        <f t="shared" si="25"/>
        <v>158.71699999999998</v>
      </c>
      <c r="G452" s="95">
        <f t="shared" si="25"/>
        <v>128.061</v>
      </c>
      <c r="H452" s="95">
        <f t="shared" si="25"/>
        <v>1283.599</v>
      </c>
      <c r="I452" s="155"/>
      <c r="J452" s="155"/>
    </row>
    <row r="453" spans="1:10" ht="21.75" customHeight="1" thickBot="1">
      <c r="A453" s="156"/>
      <c r="B453" s="205"/>
      <c r="C453" s="91">
        <v>2014</v>
      </c>
      <c r="D453" s="96">
        <f t="shared" si="24"/>
        <v>1662.2519999999997</v>
      </c>
      <c r="E453" s="95">
        <f t="shared" si="25"/>
        <v>13.1</v>
      </c>
      <c r="F453" s="95">
        <f t="shared" si="25"/>
        <v>139.973</v>
      </c>
      <c r="G453" s="95">
        <f t="shared" si="25"/>
        <v>186.524</v>
      </c>
      <c r="H453" s="95">
        <f t="shared" si="25"/>
        <v>1322.6549999999997</v>
      </c>
      <c r="I453" s="156"/>
      <c r="J453" s="156"/>
    </row>
    <row r="454" spans="1:10" ht="26.25" customHeight="1" thickBot="1">
      <c r="A454" s="156"/>
      <c r="B454" s="205"/>
      <c r="C454" s="91">
        <v>2015</v>
      </c>
      <c r="D454" s="96">
        <f t="shared" si="24"/>
        <v>1219.187</v>
      </c>
      <c r="E454" s="95">
        <f t="shared" si="25"/>
        <v>3.9</v>
      </c>
      <c r="F454" s="95">
        <f t="shared" si="25"/>
        <v>71.172</v>
      </c>
      <c r="G454" s="95">
        <f t="shared" si="25"/>
        <v>70.316</v>
      </c>
      <c r="H454" s="95">
        <f t="shared" si="25"/>
        <v>1073.799</v>
      </c>
      <c r="I454" s="156"/>
      <c r="J454" s="156"/>
    </row>
    <row r="455" spans="1:10" ht="27.75" customHeight="1" thickBot="1">
      <c r="A455" s="156"/>
      <c r="B455" s="205"/>
      <c r="C455" s="91">
        <v>2016</v>
      </c>
      <c r="D455" s="96">
        <f t="shared" si="24"/>
        <v>69</v>
      </c>
      <c r="E455" s="95"/>
      <c r="F455" s="95">
        <f>SUM(F298+F304+F323+F329+F348+F361+F367+F373+F379+F398+F411+F417+F423+F430+F443+F449)</f>
        <v>34.5</v>
      </c>
      <c r="G455" s="95">
        <f>SUM(G298+G304+G323+G329+G348+G361+G367+G373+G379+G398+G411+G417+G423+G430+G443+G449)</f>
        <v>33</v>
      </c>
      <c r="H455" s="95">
        <f>SUM(H298+H304+H323+H329+H348+H361+H367+H373+H379+H398+H411+H417+H423+H430+H443+H449)</f>
        <v>1.5</v>
      </c>
      <c r="I455" s="156"/>
      <c r="J455" s="156"/>
    </row>
    <row r="456" spans="1:10" ht="28.5" customHeight="1" thickBot="1">
      <c r="A456" s="156"/>
      <c r="B456" s="205"/>
      <c r="C456" s="92">
        <v>2017</v>
      </c>
      <c r="D456" s="96">
        <f t="shared" si="24"/>
        <v>0</v>
      </c>
      <c r="E456" s="95"/>
      <c r="F456" s="95"/>
      <c r="G456" s="95"/>
      <c r="H456" s="95"/>
      <c r="I456" s="156"/>
      <c r="J456" s="156"/>
    </row>
    <row r="457" spans="1:10" ht="31.5" customHeight="1" thickBot="1">
      <c r="A457" s="164"/>
      <c r="B457" s="206"/>
      <c r="C457" s="93" t="s">
        <v>306</v>
      </c>
      <c r="D457" s="97">
        <f t="shared" si="24"/>
        <v>4600.225</v>
      </c>
      <c r="E457" s="98">
        <f>SUM(E452:E456)</f>
        <v>96.40899999999999</v>
      </c>
      <c r="F457" s="98">
        <f>SUM(F452:F456)</f>
        <v>404.36199999999997</v>
      </c>
      <c r="G457" s="98">
        <f>SUM(G452:G456)</f>
        <v>417.90100000000007</v>
      </c>
      <c r="H457" s="98">
        <f>SUM(H452:H456)</f>
        <v>3681.553</v>
      </c>
      <c r="I457" s="164"/>
      <c r="J457" s="164"/>
    </row>
    <row r="458" spans="1:10" ht="19.5" customHeight="1" thickBot="1">
      <c r="A458" s="191" t="s">
        <v>339</v>
      </c>
      <c r="B458" s="192"/>
      <c r="C458" s="192"/>
      <c r="D458" s="192"/>
      <c r="E458" s="192"/>
      <c r="F458" s="192"/>
      <c r="G458" s="192"/>
      <c r="H458" s="192"/>
      <c r="I458" s="192"/>
      <c r="J458" s="193"/>
    </row>
    <row r="459" spans="1:10" ht="19.5" customHeight="1" thickBot="1">
      <c r="A459" s="343" t="s">
        <v>220</v>
      </c>
      <c r="B459" s="344"/>
      <c r="C459" s="344"/>
      <c r="D459" s="344"/>
      <c r="E459" s="344"/>
      <c r="F459" s="344"/>
      <c r="G459" s="344"/>
      <c r="H459" s="344"/>
      <c r="I459" s="344"/>
      <c r="J459" s="345"/>
    </row>
    <row r="460" spans="1:10" ht="15.75" customHeight="1" thickBot="1">
      <c r="A460" s="155" t="s">
        <v>265</v>
      </c>
      <c r="B460" s="174" t="s">
        <v>221</v>
      </c>
      <c r="C460" s="11">
        <v>2013</v>
      </c>
      <c r="D460" s="78">
        <f>SUM(E460+F460+G460+H460)</f>
        <v>1.042</v>
      </c>
      <c r="E460" s="12"/>
      <c r="F460" s="36"/>
      <c r="G460" s="71">
        <v>1.042</v>
      </c>
      <c r="H460" s="36"/>
      <c r="I460" s="171" t="s">
        <v>60</v>
      </c>
      <c r="J460" s="194" t="s">
        <v>222</v>
      </c>
    </row>
    <row r="461" spans="1:10" ht="23.25" customHeight="1" thickBot="1">
      <c r="A461" s="156"/>
      <c r="B461" s="175"/>
      <c r="C461" s="15">
        <v>2014</v>
      </c>
      <c r="D461" s="82">
        <f>SUM(E461+F461+G461+H461)</f>
        <v>1.04</v>
      </c>
      <c r="E461" s="12"/>
      <c r="F461" s="12"/>
      <c r="G461" s="12">
        <v>1.04</v>
      </c>
      <c r="H461" s="77"/>
      <c r="I461" s="172"/>
      <c r="J461" s="186"/>
    </row>
    <row r="462" spans="1:10" ht="24" customHeight="1" thickBot="1">
      <c r="A462" s="156"/>
      <c r="B462" s="175"/>
      <c r="C462" s="15">
        <v>2015</v>
      </c>
      <c r="D462" s="82">
        <f>SUM(E462+F462+G462+H462)</f>
        <v>1.063</v>
      </c>
      <c r="E462" s="12"/>
      <c r="F462" s="12"/>
      <c r="G462" s="12">
        <v>1.063</v>
      </c>
      <c r="H462" s="77"/>
      <c r="I462" s="172"/>
      <c r="J462" s="186"/>
    </row>
    <row r="463" spans="1:10" ht="22.5" customHeight="1" thickBot="1">
      <c r="A463" s="156"/>
      <c r="B463" s="175"/>
      <c r="C463" s="15">
        <v>2016</v>
      </c>
      <c r="D463" s="82"/>
      <c r="E463" s="13"/>
      <c r="F463" s="12"/>
      <c r="G463" s="12"/>
      <c r="H463" s="36"/>
      <c r="I463" s="172"/>
      <c r="J463" s="186"/>
    </row>
    <row r="464" spans="1:10" ht="22.5" customHeight="1" thickBot="1">
      <c r="A464" s="156"/>
      <c r="B464" s="175"/>
      <c r="C464" s="16">
        <v>2017</v>
      </c>
      <c r="D464" s="78"/>
      <c r="E464" s="13"/>
      <c r="F464" s="79"/>
      <c r="G464" s="13"/>
      <c r="H464" s="64"/>
      <c r="I464" s="172"/>
      <c r="J464" s="186"/>
    </row>
    <row r="465" spans="1:10" ht="61.5" customHeight="1" thickBot="1">
      <c r="A465" s="164"/>
      <c r="B465" s="316"/>
      <c r="C465" s="11" t="s">
        <v>306</v>
      </c>
      <c r="D465" s="80">
        <f>SUM(E465+F465+G465+H465)</f>
        <v>3.1449999999999996</v>
      </c>
      <c r="E465" s="70"/>
      <c r="F465" s="70"/>
      <c r="G465" s="70">
        <f>SUM(G460:G464)</f>
        <v>3.1449999999999996</v>
      </c>
      <c r="H465" s="70"/>
      <c r="I465" s="173"/>
      <c r="J465" s="187"/>
    </row>
    <row r="466" spans="1:10" ht="16.5" customHeight="1" thickBot="1">
      <c r="A466" s="163" t="s">
        <v>269</v>
      </c>
      <c r="B466" s="341" t="s">
        <v>223</v>
      </c>
      <c r="C466" s="45">
        <v>2013</v>
      </c>
      <c r="D466" s="78">
        <f>SUM(E466+F466+G466+H466)</f>
        <v>0.517</v>
      </c>
      <c r="E466" s="12"/>
      <c r="F466" s="36"/>
      <c r="G466" s="81">
        <v>0.517</v>
      </c>
      <c r="H466" s="68"/>
      <c r="I466" s="346" t="s">
        <v>61</v>
      </c>
      <c r="J466" s="198" t="s">
        <v>252</v>
      </c>
    </row>
    <row r="467" spans="1:10" ht="16.5" customHeight="1" thickBot="1">
      <c r="A467" s="156"/>
      <c r="B467" s="175"/>
      <c r="C467" s="14">
        <v>2014</v>
      </c>
      <c r="D467" s="82">
        <f>SUM(E467+F467+G467+H467)</f>
        <v>0.516</v>
      </c>
      <c r="E467" s="12"/>
      <c r="F467" s="12"/>
      <c r="G467" s="36">
        <v>0.516</v>
      </c>
      <c r="H467" s="85"/>
      <c r="I467" s="347"/>
      <c r="J467" s="199"/>
    </row>
    <row r="468" spans="1:10" ht="23.25" customHeight="1" thickBot="1">
      <c r="A468" s="156"/>
      <c r="B468" s="175"/>
      <c r="C468" s="15">
        <v>2015</v>
      </c>
      <c r="D468" s="82"/>
      <c r="E468" s="12"/>
      <c r="F468" s="12"/>
      <c r="G468" s="36"/>
      <c r="H468" s="85"/>
      <c r="I468" s="347"/>
      <c r="J468" s="199"/>
    </row>
    <row r="469" spans="1:10" ht="19.5" customHeight="1" thickBot="1">
      <c r="A469" s="156"/>
      <c r="B469" s="175"/>
      <c r="C469" s="16">
        <v>2016</v>
      </c>
      <c r="D469" s="82"/>
      <c r="E469" s="13"/>
      <c r="F469" s="12"/>
      <c r="G469" s="36"/>
      <c r="H469" s="85"/>
      <c r="I469" s="347"/>
      <c r="J469" s="199"/>
    </row>
    <row r="470" spans="1:10" ht="22.5" customHeight="1" thickBot="1">
      <c r="A470" s="156"/>
      <c r="B470" s="175"/>
      <c r="C470" s="16">
        <v>2017</v>
      </c>
      <c r="D470" s="78"/>
      <c r="E470" s="13"/>
      <c r="F470" s="79"/>
      <c r="G470" s="37"/>
      <c r="H470" s="71"/>
      <c r="I470" s="347"/>
      <c r="J470" s="199"/>
    </row>
    <row r="471" spans="1:10" ht="189.75" customHeight="1" thickBot="1">
      <c r="A471" s="164"/>
      <c r="B471" s="316"/>
      <c r="C471" s="11" t="s">
        <v>306</v>
      </c>
      <c r="D471" s="80">
        <f>SUM(E471+F471+G471+H471)</f>
        <v>1.033</v>
      </c>
      <c r="E471" s="70"/>
      <c r="F471" s="70"/>
      <c r="G471" s="70">
        <f>SUM(G466:G470)</f>
        <v>1.033</v>
      </c>
      <c r="H471" s="68"/>
      <c r="I471" s="348"/>
      <c r="J471" s="200"/>
    </row>
    <row r="472" spans="1:10" ht="16.5" customHeight="1" thickBot="1">
      <c r="A472" s="163" t="s">
        <v>268</v>
      </c>
      <c r="B472" s="341" t="s">
        <v>94</v>
      </c>
      <c r="C472" s="11">
        <v>2013</v>
      </c>
      <c r="D472" s="82">
        <f>SUM(E472+F472+G472+H472)</f>
        <v>4.199999999999999</v>
      </c>
      <c r="E472" s="43">
        <v>1.5</v>
      </c>
      <c r="F472" s="84">
        <v>0.4</v>
      </c>
      <c r="G472" s="68">
        <v>0.3</v>
      </c>
      <c r="H472" s="84">
        <v>2</v>
      </c>
      <c r="I472" s="342" t="s">
        <v>51</v>
      </c>
      <c r="J472" s="185" t="s">
        <v>255</v>
      </c>
    </row>
    <row r="473" spans="1:10" ht="16.5" customHeight="1" thickBot="1">
      <c r="A473" s="156"/>
      <c r="B473" s="175"/>
      <c r="C473" s="15">
        <v>2014</v>
      </c>
      <c r="D473" s="82"/>
      <c r="E473" s="12"/>
      <c r="F473" s="12"/>
      <c r="G473" s="12"/>
      <c r="H473" s="77"/>
      <c r="I473" s="172"/>
      <c r="J473" s="186"/>
    </row>
    <row r="474" spans="1:10" ht="16.5" customHeight="1" thickBot="1">
      <c r="A474" s="156"/>
      <c r="B474" s="175"/>
      <c r="C474" s="15">
        <v>2015</v>
      </c>
      <c r="D474" s="82"/>
      <c r="E474" s="12"/>
      <c r="F474" s="12"/>
      <c r="G474" s="12"/>
      <c r="H474" s="77"/>
      <c r="I474" s="172"/>
      <c r="J474" s="186"/>
    </row>
    <row r="475" spans="1:10" ht="16.5" customHeight="1" thickBot="1">
      <c r="A475" s="156"/>
      <c r="B475" s="175"/>
      <c r="C475" s="15">
        <v>2016</v>
      </c>
      <c r="D475" s="82"/>
      <c r="E475" s="13"/>
      <c r="F475" s="12"/>
      <c r="G475" s="12"/>
      <c r="H475" s="36"/>
      <c r="I475" s="172"/>
      <c r="J475" s="186"/>
    </row>
    <row r="476" spans="1:10" ht="16.5" customHeight="1" thickBot="1">
      <c r="A476" s="156"/>
      <c r="B476" s="175"/>
      <c r="C476" s="16">
        <v>2017</v>
      </c>
      <c r="D476" s="78"/>
      <c r="E476" s="13"/>
      <c r="F476" s="79"/>
      <c r="G476" s="13"/>
      <c r="H476" s="64"/>
      <c r="I476" s="172"/>
      <c r="J476" s="186"/>
    </row>
    <row r="477" spans="1:10" ht="96.75" customHeight="1" thickBot="1">
      <c r="A477" s="164"/>
      <c r="B477" s="316"/>
      <c r="C477" s="11" t="s">
        <v>306</v>
      </c>
      <c r="D477" s="80">
        <f>SUM(E477+F477+G477+H477)</f>
        <v>4.199999999999999</v>
      </c>
      <c r="E477" s="70">
        <f>SUM(E472:E476)</f>
        <v>1.5</v>
      </c>
      <c r="F477" s="70">
        <f>SUM(F472:F476)</f>
        <v>0.4</v>
      </c>
      <c r="G477" s="70">
        <f>SUM(G472:G476)</f>
        <v>0.3</v>
      </c>
      <c r="H477" s="70">
        <f>SUM(H472:H476)</f>
        <v>2</v>
      </c>
      <c r="I477" s="173"/>
      <c r="J477" s="187"/>
    </row>
    <row r="478" spans="1:10" ht="16.5" customHeight="1" thickBot="1">
      <c r="A478" s="163" t="s">
        <v>274</v>
      </c>
      <c r="B478" s="341" t="s">
        <v>256</v>
      </c>
      <c r="C478" s="45">
        <v>2013</v>
      </c>
      <c r="D478" s="82">
        <f>SUM(E478+F478+G478+H478)</f>
        <v>0.55</v>
      </c>
      <c r="E478" s="43"/>
      <c r="F478" s="84">
        <v>0.55</v>
      </c>
      <c r="G478" s="68"/>
      <c r="H478" s="84"/>
      <c r="I478" s="171"/>
      <c r="J478" s="185" t="s">
        <v>257</v>
      </c>
    </row>
    <row r="479" spans="1:10" ht="16.5" customHeight="1" thickBot="1">
      <c r="A479" s="156"/>
      <c r="B479" s="175"/>
      <c r="C479" s="14">
        <v>2014</v>
      </c>
      <c r="D479" s="82"/>
      <c r="E479" s="12"/>
      <c r="F479" s="12"/>
      <c r="G479" s="12"/>
      <c r="H479" s="77"/>
      <c r="I479" s="172"/>
      <c r="J479" s="186"/>
    </row>
    <row r="480" spans="1:10" ht="16.5" customHeight="1" thickBot="1">
      <c r="A480" s="156"/>
      <c r="B480" s="175"/>
      <c r="C480" s="15">
        <v>2015</v>
      </c>
      <c r="D480" s="82"/>
      <c r="E480" s="12"/>
      <c r="F480" s="12"/>
      <c r="G480" s="12"/>
      <c r="H480" s="77"/>
      <c r="I480" s="172"/>
      <c r="J480" s="186"/>
    </row>
    <row r="481" spans="1:10" ht="16.5" customHeight="1" thickBot="1">
      <c r="A481" s="156"/>
      <c r="B481" s="175"/>
      <c r="C481" s="16">
        <v>2016</v>
      </c>
      <c r="D481" s="82"/>
      <c r="E481" s="13"/>
      <c r="F481" s="12"/>
      <c r="G481" s="12"/>
      <c r="H481" s="36"/>
      <c r="I481" s="172"/>
      <c r="J481" s="186"/>
    </row>
    <row r="482" spans="1:10" ht="16.5" customHeight="1" thickBot="1">
      <c r="A482" s="156"/>
      <c r="B482" s="175"/>
      <c r="C482" s="16">
        <v>2017</v>
      </c>
      <c r="D482" s="78"/>
      <c r="E482" s="13"/>
      <c r="F482" s="79"/>
      <c r="G482" s="13"/>
      <c r="H482" s="64"/>
      <c r="I482" s="172"/>
      <c r="J482" s="186"/>
    </row>
    <row r="483" spans="1:10" ht="103.5" customHeight="1" thickBot="1">
      <c r="A483" s="156"/>
      <c r="B483" s="175"/>
      <c r="C483" s="20" t="s">
        <v>306</v>
      </c>
      <c r="D483" s="86">
        <f>SUM(E483+F483+G483+H483)</f>
        <v>0.55</v>
      </c>
      <c r="E483" s="72"/>
      <c r="F483" s="72">
        <f>SUM(F478:F482)</f>
        <v>0.55</v>
      </c>
      <c r="G483" s="72"/>
      <c r="H483" s="72"/>
      <c r="I483" s="172"/>
      <c r="J483" s="186"/>
    </row>
    <row r="484" spans="1:10" ht="16.5" customHeight="1" thickBot="1">
      <c r="A484" s="152" t="s">
        <v>277</v>
      </c>
      <c r="B484" s="174" t="s">
        <v>263</v>
      </c>
      <c r="C484" s="45">
        <v>2013</v>
      </c>
      <c r="D484" s="82">
        <f>SUM(E484+F484+G484+H484)</f>
        <v>1.049</v>
      </c>
      <c r="E484" s="43"/>
      <c r="F484" s="84">
        <v>1.049</v>
      </c>
      <c r="G484" s="68"/>
      <c r="H484" s="84"/>
      <c r="I484" s="171"/>
      <c r="J484" s="160" t="s">
        <v>264</v>
      </c>
    </row>
    <row r="485" spans="1:10" ht="16.5" customHeight="1" thickBot="1">
      <c r="A485" s="153"/>
      <c r="B485" s="175"/>
      <c r="C485" s="14">
        <v>2014</v>
      </c>
      <c r="D485" s="82">
        <f>SUM(E485+F485+G485+H485)</f>
        <v>1.133</v>
      </c>
      <c r="E485" s="12"/>
      <c r="F485" s="12">
        <v>1.133</v>
      </c>
      <c r="G485" s="12"/>
      <c r="H485" s="77"/>
      <c r="I485" s="172"/>
      <c r="J485" s="161"/>
    </row>
    <row r="486" spans="1:10" ht="16.5" customHeight="1" thickBot="1">
      <c r="A486" s="153"/>
      <c r="B486" s="175"/>
      <c r="C486" s="15">
        <v>2015</v>
      </c>
      <c r="D486" s="82"/>
      <c r="E486" s="12"/>
      <c r="F486" s="12"/>
      <c r="G486" s="12"/>
      <c r="H486" s="77"/>
      <c r="I486" s="172"/>
      <c r="J486" s="161"/>
    </row>
    <row r="487" spans="1:10" ht="16.5" customHeight="1" thickBot="1">
      <c r="A487" s="153"/>
      <c r="B487" s="175"/>
      <c r="C487" s="16">
        <v>2016</v>
      </c>
      <c r="D487" s="82"/>
      <c r="E487" s="13"/>
      <c r="F487" s="12"/>
      <c r="G487" s="12"/>
      <c r="H487" s="36"/>
      <c r="I487" s="172"/>
      <c r="J487" s="161"/>
    </row>
    <row r="488" spans="1:10" ht="16.5" customHeight="1" thickBot="1">
      <c r="A488" s="153"/>
      <c r="B488" s="175"/>
      <c r="C488" s="16">
        <v>2017</v>
      </c>
      <c r="D488" s="78"/>
      <c r="E488" s="13"/>
      <c r="F488" s="79"/>
      <c r="G488" s="13"/>
      <c r="H488" s="64"/>
      <c r="I488" s="172"/>
      <c r="J488" s="161"/>
    </row>
    <row r="489" spans="1:10" ht="32.25" thickBot="1">
      <c r="A489" s="154"/>
      <c r="B489" s="176"/>
      <c r="C489" s="11" t="s">
        <v>306</v>
      </c>
      <c r="D489" s="80">
        <f>SUM(E489+F489+G489+H489)</f>
        <v>2.182</v>
      </c>
      <c r="E489" s="70"/>
      <c r="F489" s="70">
        <f>SUM(F484:F488)</f>
        <v>2.182</v>
      </c>
      <c r="G489" s="70"/>
      <c r="H489" s="70"/>
      <c r="I489" s="173"/>
      <c r="J489" s="162"/>
    </row>
    <row r="490" spans="1:10" ht="39" customHeight="1" thickBot="1">
      <c r="A490" s="343" t="s">
        <v>243</v>
      </c>
      <c r="B490" s="344"/>
      <c r="C490" s="344"/>
      <c r="D490" s="344"/>
      <c r="E490" s="344"/>
      <c r="F490" s="344"/>
      <c r="G490" s="344"/>
      <c r="H490" s="344"/>
      <c r="I490" s="344"/>
      <c r="J490" s="345"/>
    </row>
    <row r="491" spans="1:10" ht="16.5" customHeight="1" thickBot="1">
      <c r="A491" s="152" t="s">
        <v>224</v>
      </c>
      <c r="B491" s="174" t="s">
        <v>267</v>
      </c>
      <c r="C491" s="45">
        <v>2013</v>
      </c>
      <c r="D491" s="82">
        <f>SUM(E491+F491+G491+H491)</f>
        <v>5</v>
      </c>
      <c r="E491" s="27"/>
      <c r="F491" s="27"/>
      <c r="G491" s="55"/>
      <c r="H491" s="87">
        <v>5</v>
      </c>
      <c r="I491" s="253" t="s">
        <v>52</v>
      </c>
      <c r="J491" s="254" t="s">
        <v>266</v>
      </c>
    </row>
    <row r="492" spans="1:10" ht="16.5" customHeight="1" thickBot="1">
      <c r="A492" s="153"/>
      <c r="B492" s="175"/>
      <c r="C492" s="14">
        <v>2014</v>
      </c>
      <c r="D492" s="82">
        <f>SUM(E492+F492+G492+H492)</f>
        <v>5</v>
      </c>
      <c r="E492" s="41"/>
      <c r="F492" s="7"/>
      <c r="G492" s="7"/>
      <c r="H492" s="9">
        <v>5</v>
      </c>
      <c r="I492" s="196"/>
      <c r="J492" s="199"/>
    </row>
    <row r="493" spans="1:10" ht="16.5" customHeight="1" thickBot="1">
      <c r="A493" s="153"/>
      <c r="B493" s="175"/>
      <c r="C493" s="15">
        <v>2015</v>
      </c>
      <c r="D493" s="82"/>
      <c r="E493" s="41"/>
      <c r="F493" s="7"/>
      <c r="G493" s="7"/>
      <c r="H493" s="7"/>
      <c r="I493" s="196"/>
      <c r="J493" s="199"/>
    </row>
    <row r="494" spans="1:10" ht="16.5" customHeight="1" thickBot="1">
      <c r="A494" s="153"/>
      <c r="B494" s="175"/>
      <c r="C494" s="16">
        <v>2016</v>
      </c>
      <c r="D494" s="82"/>
      <c r="E494" s="41"/>
      <c r="F494" s="7"/>
      <c r="G494" s="7"/>
      <c r="H494" s="7"/>
      <c r="I494" s="196"/>
      <c r="J494" s="199"/>
    </row>
    <row r="495" spans="1:10" ht="16.5" customHeight="1" thickBot="1">
      <c r="A495" s="153"/>
      <c r="B495" s="175"/>
      <c r="C495" s="16">
        <v>2017</v>
      </c>
      <c r="D495" s="78"/>
      <c r="E495" s="41"/>
      <c r="F495" s="7"/>
      <c r="G495" s="7"/>
      <c r="H495" s="22"/>
      <c r="I495" s="196"/>
      <c r="J495" s="199"/>
    </row>
    <row r="496" spans="1:10" ht="32.25" thickBot="1">
      <c r="A496" s="154"/>
      <c r="B496" s="176"/>
      <c r="C496" s="11" t="s">
        <v>306</v>
      </c>
      <c r="D496" s="80">
        <f>SUM(E496+F496+G496+H496)</f>
        <v>10</v>
      </c>
      <c r="E496" s="42"/>
      <c r="F496" s="7"/>
      <c r="G496" s="67"/>
      <c r="H496" s="68">
        <f>SUM(H491:H495)</f>
        <v>10</v>
      </c>
      <c r="I496" s="197"/>
      <c r="J496" s="200"/>
    </row>
    <row r="497" spans="1:10" ht="16.5" customHeight="1" thickBot="1">
      <c r="A497" s="152" t="s">
        <v>228</v>
      </c>
      <c r="B497" s="174" t="s">
        <v>270</v>
      </c>
      <c r="C497" s="45">
        <v>2013</v>
      </c>
      <c r="D497" s="82">
        <f>SUM(E497+F497+G497+H497)</f>
        <v>0.2</v>
      </c>
      <c r="E497" s="27"/>
      <c r="F497" s="27"/>
      <c r="G497" s="55"/>
      <c r="H497" s="87">
        <v>0.2</v>
      </c>
      <c r="I497" s="195" t="s">
        <v>53</v>
      </c>
      <c r="J497" s="198" t="s">
        <v>242</v>
      </c>
    </row>
    <row r="498" spans="1:10" ht="16.5" customHeight="1" thickBot="1">
      <c r="A498" s="153"/>
      <c r="B498" s="175"/>
      <c r="C498" s="14">
        <v>2014</v>
      </c>
      <c r="D498" s="82"/>
      <c r="E498" s="41"/>
      <c r="F498" s="7"/>
      <c r="G498" s="7"/>
      <c r="H498" s="9"/>
      <c r="I498" s="196"/>
      <c r="J498" s="199"/>
    </row>
    <row r="499" spans="1:10" ht="16.5" customHeight="1" thickBot="1">
      <c r="A499" s="153"/>
      <c r="B499" s="175"/>
      <c r="C499" s="15">
        <v>2015</v>
      </c>
      <c r="D499" s="82"/>
      <c r="E499" s="41"/>
      <c r="F499" s="7"/>
      <c r="G499" s="7"/>
      <c r="H499" s="7"/>
      <c r="I499" s="196"/>
      <c r="J499" s="199"/>
    </row>
    <row r="500" spans="1:10" ht="16.5" customHeight="1" thickBot="1">
      <c r="A500" s="153"/>
      <c r="B500" s="175"/>
      <c r="C500" s="16">
        <v>2016</v>
      </c>
      <c r="D500" s="82"/>
      <c r="E500" s="41"/>
      <c r="F500" s="7"/>
      <c r="G500" s="7"/>
      <c r="H500" s="7"/>
      <c r="I500" s="196"/>
      <c r="J500" s="199"/>
    </row>
    <row r="501" spans="1:10" ht="16.5" customHeight="1" thickBot="1">
      <c r="A501" s="153"/>
      <c r="B501" s="175"/>
      <c r="C501" s="16">
        <v>2017</v>
      </c>
      <c r="D501" s="78"/>
      <c r="E501" s="41"/>
      <c r="F501" s="7"/>
      <c r="G501" s="7"/>
      <c r="H501" s="22"/>
      <c r="I501" s="196"/>
      <c r="J501" s="199"/>
    </row>
    <row r="502" spans="1:10" ht="32.25" thickBot="1">
      <c r="A502" s="154"/>
      <c r="B502" s="176"/>
      <c r="C502" s="11" t="s">
        <v>306</v>
      </c>
      <c r="D502" s="80">
        <f>SUM(E502+F502+G502+H502)</f>
        <v>0.2</v>
      </c>
      <c r="E502" s="42"/>
      <c r="F502" s="7"/>
      <c r="G502" s="67"/>
      <c r="H502" s="68">
        <f>SUM(H497:H501)</f>
        <v>0.2</v>
      </c>
      <c r="I502" s="197"/>
      <c r="J502" s="200"/>
    </row>
    <row r="503" spans="1:10" ht="16.5" customHeight="1" thickBot="1">
      <c r="A503" s="152" t="s">
        <v>229</v>
      </c>
      <c r="B503" s="174" t="s">
        <v>271</v>
      </c>
      <c r="C503" s="45">
        <v>2013</v>
      </c>
      <c r="D503" s="82">
        <f>SUM(E503+F503+G503+H503)</f>
        <v>0.5</v>
      </c>
      <c r="E503" s="27"/>
      <c r="F503" s="27"/>
      <c r="G503" s="55"/>
      <c r="H503" s="87">
        <v>0.5</v>
      </c>
      <c r="I503" s="195" t="s">
        <v>272</v>
      </c>
      <c r="J503" s="198" t="s">
        <v>273</v>
      </c>
    </row>
    <row r="504" spans="1:10" ht="16.5" customHeight="1" thickBot="1">
      <c r="A504" s="153"/>
      <c r="B504" s="175"/>
      <c r="C504" s="14">
        <v>2014</v>
      </c>
      <c r="D504" s="82"/>
      <c r="E504" s="41"/>
      <c r="F504" s="7"/>
      <c r="G504" s="7"/>
      <c r="H504" s="9"/>
      <c r="I504" s="196"/>
      <c r="J504" s="199"/>
    </row>
    <row r="505" spans="1:10" ht="16.5" customHeight="1" thickBot="1">
      <c r="A505" s="153"/>
      <c r="B505" s="175"/>
      <c r="C505" s="15">
        <v>2015</v>
      </c>
      <c r="D505" s="82"/>
      <c r="E505" s="41"/>
      <c r="F505" s="7"/>
      <c r="G505" s="7"/>
      <c r="H505" s="7"/>
      <c r="I505" s="196"/>
      <c r="J505" s="199"/>
    </row>
    <row r="506" spans="1:10" ht="16.5" customHeight="1" thickBot="1">
      <c r="A506" s="153"/>
      <c r="B506" s="175"/>
      <c r="C506" s="16">
        <v>2016</v>
      </c>
      <c r="D506" s="82"/>
      <c r="E506" s="41"/>
      <c r="F506" s="7"/>
      <c r="G506" s="7"/>
      <c r="H506" s="7"/>
      <c r="I506" s="196"/>
      <c r="J506" s="199"/>
    </row>
    <row r="507" spans="1:10" ht="16.5" customHeight="1" thickBot="1">
      <c r="A507" s="153"/>
      <c r="B507" s="175"/>
      <c r="C507" s="16">
        <v>2017</v>
      </c>
      <c r="D507" s="78"/>
      <c r="E507" s="41"/>
      <c r="F507" s="7"/>
      <c r="G507" s="7"/>
      <c r="H507" s="22"/>
      <c r="I507" s="196"/>
      <c r="J507" s="199"/>
    </row>
    <row r="508" spans="1:10" ht="32.25" thickBot="1">
      <c r="A508" s="154"/>
      <c r="B508" s="176"/>
      <c r="C508" s="11" t="s">
        <v>306</v>
      </c>
      <c r="D508" s="80">
        <f>SUM(E508+F508+G508+H508)</f>
        <v>0.5</v>
      </c>
      <c r="E508" s="42"/>
      <c r="F508" s="7"/>
      <c r="G508" s="67"/>
      <c r="H508" s="68">
        <f>SUM(H503:H507)</f>
        <v>0.5</v>
      </c>
      <c r="I508" s="197"/>
      <c r="J508" s="200"/>
    </row>
    <row r="509" spans="1:10" ht="16.5" customHeight="1" thickBot="1">
      <c r="A509" s="152" t="s">
        <v>232</v>
      </c>
      <c r="B509" s="174" t="s">
        <v>275</v>
      </c>
      <c r="C509" s="45">
        <v>2013</v>
      </c>
      <c r="D509" s="82">
        <f>SUM(E509+F509+G509+H509)</f>
        <v>7</v>
      </c>
      <c r="E509" s="27"/>
      <c r="F509" s="27"/>
      <c r="G509" s="55"/>
      <c r="H509" s="87">
        <v>7</v>
      </c>
      <c r="I509" s="195" t="s">
        <v>54</v>
      </c>
      <c r="J509" s="198" t="s">
        <v>276</v>
      </c>
    </row>
    <row r="510" spans="1:10" ht="16.5" customHeight="1" thickBot="1">
      <c r="A510" s="153"/>
      <c r="B510" s="175"/>
      <c r="C510" s="14">
        <v>2014</v>
      </c>
      <c r="D510" s="82"/>
      <c r="E510" s="41"/>
      <c r="F510" s="7"/>
      <c r="G510" s="7"/>
      <c r="H510" s="9"/>
      <c r="I510" s="196"/>
      <c r="J510" s="199"/>
    </row>
    <row r="511" spans="1:10" ht="16.5" customHeight="1" thickBot="1">
      <c r="A511" s="153"/>
      <c r="B511" s="175"/>
      <c r="C511" s="15">
        <v>2015</v>
      </c>
      <c r="D511" s="82"/>
      <c r="E511" s="41"/>
      <c r="F511" s="7"/>
      <c r="G511" s="7"/>
      <c r="H511" s="7"/>
      <c r="I511" s="196"/>
      <c r="J511" s="199"/>
    </row>
    <row r="512" spans="1:10" ht="16.5" customHeight="1" thickBot="1">
      <c r="A512" s="153"/>
      <c r="B512" s="175"/>
      <c r="C512" s="16">
        <v>2016</v>
      </c>
      <c r="D512" s="82"/>
      <c r="E512" s="41"/>
      <c r="F512" s="7"/>
      <c r="G512" s="7"/>
      <c r="H512" s="7"/>
      <c r="I512" s="196"/>
      <c r="J512" s="199"/>
    </row>
    <row r="513" spans="1:10" ht="16.5" customHeight="1" thickBot="1">
      <c r="A513" s="153"/>
      <c r="B513" s="175"/>
      <c r="C513" s="16">
        <v>2017</v>
      </c>
      <c r="D513" s="78"/>
      <c r="E513" s="41"/>
      <c r="F513" s="7"/>
      <c r="G513" s="7"/>
      <c r="H513" s="22"/>
      <c r="I513" s="196"/>
      <c r="J513" s="199"/>
    </row>
    <row r="514" spans="1:10" ht="32.25" thickBot="1">
      <c r="A514" s="154"/>
      <c r="B514" s="176"/>
      <c r="C514" s="11" t="s">
        <v>306</v>
      </c>
      <c r="D514" s="80">
        <f>SUM(E514+F514+G514+H514)</f>
        <v>7</v>
      </c>
      <c r="E514" s="42"/>
      <c r="F514" s="7"/>
      <c r="G514" s="67"/>
      <c r="H514" s="68">
        <f>SUM(H509:H513)</f>
        <v>7</v>
      </c>
      <c r="I514" s="197"/>
      <c r="J514" s="200"/>
    </row>
    <row r="515" spans="1:10" ht="16.5" customHeight="1" thickBot="1">
      <c r="A515" s="152" t="s">
        <v>246</v>
      </c>
      <c r="B515" s="174" t="s">
        <v>225</v>
      </c>
      <c r="C515" s="45">
        <v>2013</v>
      </c>
      <c r="D515" s="82">
        <f>SUM(E515+F515+G515+H515)</f>
        <v>5</v>
      </c>
      <c r="E515" s="27"/>
      <c r="F515" s="27"/>
      <c r="G515" s="55"/>
      <c r="H515" s="87">
        <v>5</v>
      </c>
      <c r="I515" s="195" t="s">
        <v>55</v>
      </c>
      <c r="J515" s="198" t="s">
        <v>278</v>
      </c>
    </row>
    <row r="516" spans="1:10" ht="16.5" customHeight="1" thickBot="1">
      <c r="A516" s="153"/>
      <c r="B516" s="175"/>
      <c r="C516" s="14">
        <v>2014</v>
      </c>
      <c r="D516" s="82"/>
      <c r="E516" s="41"/>
      <c r="F516" s="7"/>
      <c r="G516" s="7"/>
      <c r="H516" s="9"/>
      <c r="I516" s="196"/>
      <c r="J516" s="199"/>
    </row>
    <row r="517" spans="1:10" ht="16.5" customHeight="1" thickBot="1">
      <c r="A517" s="153"/>
      <c r="B517" s="175"/>
      <c r="C517" s="15">
        <v>2015</v>
      </c>
      <c r="D517" s="82"/>
      <c r="E517" s="41"/>
      <c r="F517" s="7"/>
      <c r="G517" s="7"/>
      <c r="H517" s="7"/>
      <c r="I517" s="196"/>
      <c r="J517" s="199"/>
    </row>
    <row r="518" spans="1:10" ht="16.5" customHeight="1" thickBot="1">
      <c r="A518" s="153"/>
      <c r="B518" s="175"/>
      <c r="C518" s="16">
        <v>2016</v>
      </c>
      <c r="D518" s="82"/>
      <c r="E518" s="41"/>
      <c r="F518" s="7"/>
      <c r="G518" s="7"/>
      <c r="H518" s="7"/>
      <c r="I518" s="196"/>
      <c r="J518" s="199"/>
    </row>
    <row r="519" spans="1:10" ht="16.5" customHeight="1" thickBot="1">
      <c r="A519" s="153"/>
      <c r="B519" s="175"/>
      <c r="C519" s="16">
        <v>2017</v>
      </c>
      <c r="D519" s="78"/>
      <c r="E519" s="41"/>
      <c r="F519" s="7"/>
      <c r="G519" s="7"/>
      <c r="H519" s="22"/>
      <c r="I519" s="196"/>
      <c r="J519" s="199"/>
    </row>
    <row r="520" spans="1:10" ht="32.25" thickBot="1">
      <c r="A520" s="154"/>
      <c r="B520" s="176"/>
      <c r="C520" s="11" t="s">
        <v>306</v>
      </c>
      <c r="D520" s="80">
        <f>SUM(E520+F520+G520+H520)</f>
        <v>5</v>
      </c>
      <c r="E520" s="42"/>
      <c r="F520" s="7"/>
      <c r="G520" s="67"/>
      <c r="H520" s="68">
        <f>SUM(H515:H519)</f>
        <v>5</v>
      </c>
      <c r="I520" s="197"/>
      <c r="J520" s="200"/>
    </row>
    <row r="521" spans="1:10" ht="16.5" customHeight="1" thickBot="1">
      <c r="A521" s="152" t="s">
        <v>247</v>
      </c>
      <c r="B521" s="174" t="s">
        <v>226</v>
      </c>
      <c r="C521" s="45">
        <v>2013</v>
      </c>
      <c r="D521" s="82">
        <f>SUM(E521+F521+G521+H521)</f>
        <v>1.5</v>
      </c>
      <c r="E521" s="27"/>
      <c r="F521" s="27"/>
      <c r="G521" s="55"/>
      <c r="H521" s="87">
        <v>1.5</v>
      </c>
      <c r="I521" s="195" t="s">
        <v>56</v>
      </c>
      <c r="J521" s="198" t="s">
        <v>227</v>
      </c>
    </row>
    <row r="522" spans="1:10" ht="16.5" customHeight="1" thickBot="1">
      <c r="A522" s="153"/>
      <c r="B522" s="175"/>
      <c r="C522" s="14">
        <v>2014</v>
      </c>
      <c r="D522" s="82"/>
      <c r="E522" s="41"/>
      <c r="F522" s="7"/>
      <c r="G522" s="7"/>
      <c r="H522" s="9"/>
      <c r="I522" s="196"/>
      <c r="J522" s="199"/>
    </row>
    <row r="523" spans="1:10" ht="16.5" customHeight="1" thickBot="1">
      <c r="A523" s="153"/>
      <c r="B523" s="175"/>
      <c r="C523" s="15">
        <v>2015</v>
      </c>
      <c r="D523" s="82"/>
      <c r="E523" s="41"/>
      <c r="F523" s="7"/>
      <c r="G523" s="7"/>
      <c r="H523" s="7"/>
      <c r="I523" s="196"/>
      <c r="J523" s="199"/>
    </row>
    <row r="524" spans="1:10" ht="16.5" customHeight="1" thickBot="1">
      <c r="A524" s="153"/>
      <c r="B524" s="175"/>
      <c r="C524" s="16">
        <v>2016</v>
      </c>
      <c r="D524" s="82"/>
      <c r="E524" s="41"/>
      <c r="F524" s="7"/>
      <c r="G524" s="7"/>
      <c r="H524" s="7"/>
      <c r="I524" s="196"/>
      <c r="J524" s="199"/>
    </row>
    <row r="525" spans="1:10" ht="16.5" customHeight="1" thickBot="1">
      <c r="A525" s="153"/>
      <c r="B525" s="175"/>
      <c r="C525" s="16">
        <v>2017</v>
      </c>
      <c r="D525" s="78"/>
      <c r="E525" s="41"/>
      <c r="F525" s="7"/>
      <c r="G525" s="7"/>
      <c r="H525" s="22"/>
      <c r="I525" s="196"/>
      <c r="J525" s="199"/>
    </row>
    <row r="526" spans="1:10" ht="32.25" thickBot="1">
      <c r="A526" s="154"/>
      <c r="B526" s="176"/>
      <c r="C526" s="11" t="s">
        <v>306</v>
      </c>
      <c r="D526" s="80">
        <f>SUM(E526+F526+G526+H526)</f>
        <v>1.5</v>
      </c>
      <c r="E526" s="42"/>
      <c r="F526" s="7"/>
      <c r="G526" s="67"/>
      <c r="H526" s="68">
        <f>SUM(H521:H525)</f>
        <v>1.5</v>
      </c>
      <c r="I526" s="197"/>
      <c r="J526" s="200"/>
    </row>
    <row r="527" spans="1:10" ht="16.5" customHeight="1" thickBot="1">
      <c r="A527" s="152" t="s">
        <v>248</v>
      </c>
      <c r="B527" s="174" t="s">
        <v>58</v>
      </c>
      <c r="C527" s="45">
        <v>2013</v>
      </c>
      <c r="D527" s="82">
        <f>SUM(E527+F527+G527+H527)</f>
        <v>0.5</v>
      </c>
      <c r="E527" s="27"/>
      <c r="F527" s="27"/>
      <c r="G527" s="55"/>
      <c r="H527" s="87">
        <v>0.5</v>
      </c>
      <c r="I527" s="195" t="s">
        <v>57</v>
      </c>
      <c r="J527" s="198" t="s">
        <v>241</v>
      </c>
    </row>
    <row r="528" spans="1:10" ht="16.5" customHeight="1" thickBot="1">
      <c r="A528" s="153"/>
      <c r="B528" s="175"/>
      <c r="C528" s="14">
        <v>2014</v>
      </c>
      <c r="D528" s="82"/>
      <c r="E528" s="41"/>
      <c r="F528" s="7"/>
      <c r="G528" s="7"/>
      <c r="H528" s="9"/>
      <c r="I528" s="196"/>
      <c r="J528" s="199"/>
    </row>
    <row r="529" spans="1:10" ht="16.5" customHeight="1" thickBot="1">
      <c r="A529" s="153"/>
      <c r="B529" s="175"/>
      <c r="C529" s="15">
        <v>2015</v>
      </c>
      <c r="D529" s="82"/>
      <c r="E529" s="41"/>
      <c r="F529" s="7"/>
      <c r="G529" s="7"/>
      <c r="H529" s="7"/>
      <c r="I529" s="196"/>
      <c r="J529" s="199"/>
    </row>
    <row r="530" spans="1:10" ht="16.5" customHeight="1" thickBot="1">
      <c r="A530" s="153"/>
      <c r="B530" s="175"/>
      <c r="C530" s="16">
        <v>2016</v>
      </c>
      <c r="D530" s="82"/>
      <c r="E530" s="41"/>
      <c r="F530" s="7"/>
      <c r="G530" s="7"/>
      <c r="H530" s="7"/>
      <c r="I530" s="196"/>
      <c r="J530" s="199"/>
    </row>
    <row r="531" spans="1:10" ht="16.5" customHeight="1" thickBot="1">
      <c r="A531" s="153"/>
      <c r="B531" s="175"/>
      <c r="C531" s="16">
        <v>2017</v>
      </c>
      <c r="D531" s="78"/>
      <c r="E531" s="41"/>
      <c r="F531" s="7"/>
      <c r="G531" s="7"/>
      <c r="H531" s="22"/>
      <c r="I531" s="196"/>
      <c r="J531" s="199"/>
    </row>
    <row r="532" spans="1:10" ht="50.25" customHeight="1" thickBot="1">
      <c r="A532" s="154"/>
      <c r="B532" s="176"/>
      <c r="C532" s="11" t="s">
        <v>306</v>
      </c>
      <c r="D532" s="80">
        <f>SUM(E532+F532+G532+H532)</f>
        <v>0.5</v>
      </c>
      <c r="E532" s="42"/>
      <c r="F532" s="7"/>
      <c r="G532" s="67"/>
      <c r="H532" s="68">
        <f>SUM(H527:H531)</f>
        <v>0.5</v>
      </c>
      <c r="I532" s="197"/>
      <c r="J532" s="200"/>
    </row>
    <row r="533" spans="1:10" ht="16.5" customHeight="1" thickBot="1">
      <c r="A533" s="152" t="s">
        <v>123</v>
      </c>
      <c r="B533" s="174" t="s">
        <v>393</v>
      </c>
      <c r="C533" s="45">
        <v>2013</v>
      </c>
      <c r="D533" s="82">
        <f>SUM(E533+F533+G533+H533)</f>
        <v>0.5</v>
      </c>
      <c r="E533" s="27"/>
      <c r="F533" s="27"/>
      <c r="G533" s="55"/>
      <c r="H533" s="87">
        <v>0.5</v>
      </c>
      <c r="I533" s="195" t="s">
        <v>231</v>
      </c>
      <c r="J533" s="198" t="s">
        <v>240</v>
      </c>
    </row>
    <row r="534" spans="1:10" ht="16.5" customHeight="1" thickBot="1">
      <c r="A534" s="153"/>
      <c r="B534" s="175"/>
      <c r="C534" s="14">
        <v>2014</v>
      </c>
      <c r="D534" s="82"/>
      <c r="E534" s="41"/>
      <c r="F534" s="7"/>
      <c r="G534" s="7"/>
      <c r="H534" s="9"/>
      <c r="I534" s="196"/>
      <c r="J534" s="199"/>
    </row>
    <row r="535" spans="1:10" ht="16.5" customHeight="1" thickBot="1">
      <c r="A535" s="153"/>
      <c r="B535" s="175"/>
      <c r="C535" s="15">
        <v>2015</v>
      </c>
      <c r="D535" s="82"/>
      <c r="E535" s="41"/>
      <c r="F535" s="7"/>
      <c r="G535" s="7"/>
      <c r="H535" s="7"/>
      <c r="I535" s="196"/>
      <c r="J535" s="199"/>
    </row>
    <row r="536" spans="1:10" ht="16.5" customHeight="1" thickBot="1">
      <c r="A536" s="153"/>
      <c r="B536" s="175"/>
      <c r="C536" s="16">
        <v>2016</v>
      </c>
      <c r="D536" s="82"/>
      <c r="E536" s="41"/>
      <c r="F536" s="7"/>
      <c r="G536" s="7"/>
      <c r="H536" s="7"/>
      <c r="I536" s="196"/>
      <c r="J536" s="199"/>
    </row>
    <row r="537" spans="1:10" ht="16.5" customHeight="1" thickBot="1">
      <c r="A537" s="153"/>
      <c r="B537" s="175"/>
      <c r="C537" s="16">
        <v>2017</v>
      </c>
      <c r="D537" s="78"/>
      <c r="E537" s="41"/>
      <c r="F537" s="7"/>
      <c r="G537" s="7"/>
      <c r="H537" s="22"/>
      <c r="I537" s="196"/>
      <c r="J537" s="199"/>
    </row>
    <row r="538" spans="1:10" ht="47.25" customHeight="1" thickBot="1">
      <c r="A538" s="154"/>
      <c r="B538" s="176"/>
      <c r="C538" s="11" t="s">
        <v>306</v>
      </c>
      <c r="D538" s="80">
        <f>SUM(E538+F538+G538+H538)</f>
        <v>0.5</v>
      </c>
      <c r="E538" s="42"/>
      <c r="F538" s="7"/>
      <c r="G538" s="67"/>
      <c r="H538" s="68">
        <f>SUM(H533:H537)</f>
        <v>0.5</v>
      </c>
      <c r="I538" s="197"/>
      <c r="J538" s="200"/>
    </row>
    <row r="539" spans="1:10" ht="16.5" customHeight="1" thickBot="1">
      <c r="A539" s="152" t="s">
        <v>124</v>
      </c>
      <c r="B539" s="174" t="s">
        <v>237</v>
      </c>
      <c r="C539" s="45">
        <v>2013</v>
      </c>
      <c r="D539" s="82">
        <f>SUM(E539+F539+G539+H539)</f>
        <v>0.5</v>
      </c>
      <c r="E539" s="27"/>
      <c r="F539" s="27"/>
      <c r="G539" s="55"/>
      <c r="H539" s="87">
        <v>0.5</v>
      </c>
      <c r="I539" s="195" t="s">
        <v>238</v>
      </c>
      <c r="J539" s="198" t="s">
        <v>239</v>
      </c>
    </row>
    <row r="540" spans="1:10" ht="16.5" customHeight="1" thickBot="1">
      <c r="A540" s="153"/>
      <c r="B540" s="175"/>
      <c r="C540" s="14">
        <v>2014</v>
      </c>
      <c r="D540" s="82"/>
      <c r="E540" s="41"/>
      <c r="F540" s="7"/>
      <c r="G540" s="7"/>
      <c r="H540" s="9"/>
      <c r="I540" s="196"/>
      <c r="J540" s="199"/>
    </row>
    <row r="541" spans="1:10" ht="16.5" customHeight="1" thickBot="1">
      <c r="A541" s="153"/>
      <c r="B541" s="175"/>
      <c r="C541" s="15">
        <v>2015</v>
      </c>
      <c r="D541" s="82"/>
      <c r="E541" s="41"/>
      <c r="F541" s="7"/>
      <c r="G541" s="7"/>
      <c r="H541" s="7"/>
      <c r="I541" s="196"/>
      <c r="J541" s="199"/>
    </row>
    <row r="542" spans="1:10" ht="16.5" customHeight="1" thickBot="1">
      <c r="A542" s="153"/>
      <c r="B542" s="175"/>
      <c r="C542" s="16">
        <v>2016</v>
      </c>
      <c r="D542" s="82"/>
      <c r="E542" s="41"/>
      <c r="F542" s="7"/>
      <c r="G542" s="7"/>
      <c r="H542" s="7"/>
      <c r="I542" s="196"/>
      <c r="J542" s="199"/>
    </row>
    <row r="543" spans="1:10" ht="16.5" customHeight="1" thickBot="1">
      <c r="A543" s="153"/>
      <c r="B543" s="175"/>
      <c r="C543" s="16">
        <v>2017</v>
      </c>
      <c r="D543" s="78"/>
      <c r="E543" s="41"/>
      <c r="F543" s="7"/>
      <c r="G543" s="7"/>
      <c r="H543" s="22"/>
      <c r="I543" s="196"/>
      <c r="J543" s="199"/>
    </row>
    <row r="544" spans="1:10" ht="32.25" thickBot="1">
      <c r="A544" s="154"/>
      <c r="B544" s="176"/>
      <c r="C544" s="11" t="s">
        <v>306</v>
      </c>
      <c r="D544" s="80">
        <f>SUM(E544+F544+G544+H544)</f>
        <v>0.5</v>
      </c>
      <c r="E544" s="42"/>
      <c r="F544" s="7"/>
      <c r="G544" s="67"/>
      <c r="H544" s="68">
        <f>SUM(H539:H543)</f>
        <v>0.5</v>
      </c>
      <c r="I544" s="197"/>
      <c r="J544" s="200"/>
    </row>
    <row r="545" spans="1:10" ht="32.25" customHeight="1" thickBot="1">
      <c r="A545" s="191" t="s">
        <v>244</v>
      </c>
      <c r="B545" s="192"/>
      <c r="C545" s="192"/>
      <c r="D545" s="192"/>
      <c r="E545" s="192"/>
      <c r="F545" s="192"/>
      <c r="G545" s="192"/>
      <c r="H545" s="192"/>
      <c r="I545" s="192"/>
      <c r="J545" s="193"/>
    </row>
    <row r="546" spans="1:10" ht="16.5" customHeight="1" thickBot="1">
      <c r="A546" s="163" t="s">
        <v>125</v>
      </c>
      <c r="B546" s="174" t="s">
        <v>249</v>
      </c>
      <c r="C546" s="11">
        <v>2013</v>
      </c>
      <c r="D546" s="82">
        <f>SUM(E546+F546+G546+H546)</f>
        <v>12.296</v>
      </c>
      <c r="E546" s="43"/>
      <c r="F546" s="84">
        <v>12.296</v>
      </c>
      <c r="G546" s="68"/>
      <c r="H546" s="84"/>
      <c r="I546" s="157" t="s">
        <v>250</v>
      </c>
      <c r="J546" s="194" t="s">
        <v>251</v>
      </c>
    </row>
    <row r="547" spans="1:10" ht="16.5" customHeight="1" thickBot="1">
      <c r="A547" s="156"/>
      <c r="B547" s="175"/>
      <c r="C547" s="15">
        <v>2014</v>
      </c>
      <c r="D547" s="82">
        <f>SUM(E547+F547+G547+H547)</f>
        <v>0.826</v>
      </c>
      <c r="E547" s="12"/>
      <c r="F547" s="12">
        <v>0.826</v>
      </c>
      <c r="G547" s="12"/>
      <c r="H547" s="77"/>
      <c r="I547" s="158"/>
      <c r="J547" s="186"/>
    </row>
    <row r="548" spans="1:10" ht="16.5" customHeight="1" thickBot="1">
      <c r="A548" s="156"/>
      <c r="B548" s="175"/>
      <c r="C548" s="15">
        <v>2015</v>
      </c>
      <c r="D548" s="82">
        <f>SUM(E548+F548+G548+H548)</f>
        <v>0.767</v>
      </c>
      <c r="E548" s="12"/>
      <c r="F548" s="12">
        <v>0.767</v>
      </c>
      <c r="G548" s="12"/>
      <c r="H548" s="77"/>
      <c r="I548" s="158"/>
      <c r="J548" s="186"/>
    </row>
    <row r="549" spans="1:10" ht="16.5" customHeight="1" thickBot="1">
      <c r="A549" s="156"/>
      <c r="B549" s="175"/>
      <c r="C549" s="15">
        <v>2016</v>
      </c>
      <c r="D549" s="82"/>
      <c r="E549" s="13"/>
      <c r="F549" s="12"/>
      <c r="G549" s="12"/>
      <c r="H549" s="36"/>
      <c r="I549" s="158"/>
      <c r="J549" s="186"/>
    </row>
    <row r="550" spans="1:10" ht="16.5" customHeight="1" thickBot="1">
      <c r="A550" s="156"/>
      <c r="B550" s="175"/>
      <c r="C550" s="16">
        <v>2017</v>
      </c>
      <c r="D550" s="78"/>
      <c r="E550" s="13"/>
      <c r="F550" s="79"/>
      <c r="G550" s="13"/>
      <c r="H550" s="64"/>
      <c r="I550" s="158"/>
      <c r="J550" s="186"/>
    </row>
    <row r="551" spans="1:10" ht="31.5" customHeight="1" thickBot="1">
      <c r="A551" s="164"/>
      <c r="B551" s="176"/>
      <c r="C551" s="11" t="s">
        <v>306</v>
      </c>
      <c r="D551" s="80">
        <f>SUM(E551+F551+G551+H551)</f>
        <v>13.889</v>
      </c>
      <c r="E551" s="70"/>
      <c r="F551" s="70">
        <f>SUM(F546:F550)</f>
        <v>13.889</v>
      </c>
      <c r="G551" s="70"/>
      <c r="H551" s="70"/>
      <c r="I551" s="159"/>
      <c r="J551" s="187"/>
    </row>
    <row r="552" spans="1:10" ht="16.5" customHeight="1" thickBot="1">
      <c r="A552" s="163" t="s">
        <v>126</v>
      </c>
      <c r="B552" s="174" t="s">
        <v>68</v>
      </c>
      <c r="C552" s="11">
        <v>2013</v>
      </c>
      <c r="D552" s="82">
        <f>SUM(E552+F552+G552+H552)</f>
        <v>30.489</v>
      </c>
      <c r="E552" s="43"/>
      <c r="F552" s="84"/>
      <c r="G552" s="68"/>
      <c r="H552" s="68">
        <v>30.489</v>
      </c>
      <c r="I552" s="157" t="s">
        <v>250</v>
      </c>
      <c r="J552" s="185" t="s">
        <v>251</v>
      </c>
    </row>
    <row r="553" spans="1:10" ht="16.5" customHeight="1" thickBot="1">
      <c r="A553" s="156"/>
      <c r="B553" s="175"/>
      <c r="C553" s="15">
        <v>2014</v>
      </c>
      <c r="D553" s="82">
        <f>SUM(E553+F553+G553+H553)</f>
        <v>2.034</v>
      </c>
      <c r="E553" s="12"/>
      <c r="F553" s="12"/>
      <c r="G553" s="12"/>
      <c r="H553" s="77">
        <v>2.034</v>
      </c>
      <c r="I553" s="158"/>
      <c r="J553" s="186"/>
    </row>
    <row r="554" spans="1:10" ht="16.5" customHeight="1" thickBot="1">
      <c r="A554" s="156"/>
      <c r="B554" s="175"/>
      <c r="C554" s="15">
        <v>2015</v>
      </c>
      <c r="D554" s="82"/>
      <c r="E554" s="12"/>
      <c r="F554" s="12"/>
      <c r="G554" s="12"/>
      <c r="H554" s="77"/>
      <c r="I554" s="158"/>
      <c r="J554" s="186"/>
    </row>
    <row r="555" spans="1:10" ht="16.5" customHeight="1" thickBot="1">
      <c r="A555" s="156"/>
      <c r="B555" s="175"/>
      <c r="C555" s="16">
        <v>2016</v>
      </c>
      <c r="D555" s="82"/>
      <c r="E555" s="13"/>
      <c r="F555" s="12"/>
      <c r="G555" s="12"/>
      <c r="H555" s="36"/>
      <c r="I555" s="158"/>
      <c r="J555" s="186"/>
    </row>
    <row r="556" spans="1:10" ht="16.5" customHeight="1" thickBot="1">
      <c r="A556" s="156"/>
      <c r="B556" s="175"/>
      <c r="C556" s="16">
        <v>2017</v>
      </c>
      <c r="D556" s="78"/>
      <c r="E556" s="13"/>
      <c r="F556" s="79"/>
      <c r="G556" s="13"/>
      <c r="H556" s="64"/>
      <c r="I556" s="158"/>
      <c r="J556" s="186"/>
    </row>
    <row r="557" spans="1:10" ht="33" customHeight="1" thickBot="1">
      <c r="A557" s="164"/>
      <c r="B557" s="176"/>
      <c r="C557" s="11" t="s">
        <v>306</v>
      </c>
      <c r="D557" s="80">
        <f>SUM(E557+F557+G557+H557)</f>
        <v>32.523</v>
      </c>
      <c r="E557" s="70"/>
      <c r="F557" s="70"/>
      <c r="G557" s="70"/>
      <c r="H557" s="70">
        <f>SUM(H552:H556)</f>
        <v>32.523</v>
      </c>
      <c r="I557" s="159"/>
      <c r="J557" s="187"/>
    </row>
    <row r="558" spans="1:10" ht="16.5" customHeight="1" thickBot="1">
      <c r="A558" s="163" t="s">
        <v>127</v>
      </c>
      <c r="B558" s="174" t="s">
        <v>69</v>
      </c>
      <c r="C558" s="45">
        <v>2013</v>
      </c>
      <c r="D558" s="82">
        <f>SUM(E558+F558+G558+H558)</f>
        <v>310</v>
      </c>
      <c r="E558" s="43"/>
      <c r="F558" s="84"/>
      <c r="G558" s="68"/>
      <c r="H558" s="84">
        <v>310</v>
      </c>
      <c r="I558" s="157" t="s">
        <v>250</v>
      </c>
      <c r="J558" s="185" t="s">
        <v>251</v>
      </c>
    </row>
    <row r="559" spans="1:10" ht="16.5" customHeight="1" thickBot="1">
      <c r="A559" s="156"/>
      <c r="B559" s="175"/>
      <c r="C559" s="14">
        <v>2014</v>
      </c>
      <c r="D559" s="82">
        <f>SUM(E559+F559+G559+H559)</f>
        <v>310</v>
      </c>
      <c r="E559" s="12"/>
      <c r="F559" s="12"/>
      <c r="G559" s="12"/>
      <c r="H559" s="77">
        <v>310</v>
      </c>
      <c r="I559" s="158"/>
      <c r="J559" s="186"/>
    </row>
    <row r="560" spans="1:10" ht="16.5" customHeight="1" thickBot="1">
      <c r="A560" s="156"/>
      <c r="B560" s="175"/>
      <c r="C560" s="15">
        <v>2015</v>
      </c>
      <c r="D560" s="82"/>
      <c r="E560" s="12"/>
      <c r="F560" s="12"/>
      <c r="G560" s="12"/>
      <c r="H560" s="77"/>
      <c r="I560" s="158"/>
      <c r="J560" s="186"/>
    </row>
    <row r="561" spans="1:10" ht="16.5" customHeight="1" thickBot="1">
      <c r="A561" s="156"/>
      <c r="B561" s="175"/>
      <c r="C561" s="16">
        <v>2016</v>
      </c>
      <c r="D561" s="82"/>
      <c r="E561" s="13"/>
      <c r="F561" s="12"/>
      <c r="G561" s="12"/>
      <c r="H561" s="36"/>
      <c r="I561" s="158"/>
      <c r="J561" s="186"/>
    </row>
    <row r="562" spans="1:10" ht="16.5" customHeight="1" thickBot="1">
      <c r="A562" s="156"/>
      <c r="B562" s="175"/>
      <c r="C562" s="16">
        <v>2017</v>
      </c>
      <c r="D562" s="78"/>
      <c r="E562" s="13"/>
      <c r="F562" s="79"/>
      <c r="G562" s="13"/>
      <c r="H562" s="64"/>
      <c r="I562" s="158"/>
      <c r="J562" s="186"/>
    </row>
    <row r="563" spans="1:10" ht="33" customHeight="1" thickBot="1">
      <c r="A563" s="164"/>
      <c r="B563" s="176"/>
      <c r="C563" s="11" t="s">
        <v>306</v>
      </c>
      <c r="D563" s="80">
        <f>SUM(E563+F563+G563+H563)</f>
        <v>620</v>
      </c>
      <c r="E563" s="70"/>
      <c r="F563" s="70"/>
      <c r="G563" s="70"/>
      <c r="H563" s="70">
        <f>SUM(H558:H562)</f>
        <v>620</v>
      </c>
      <c r="I563" s="159"/>
      <c r="J563" s="187"/>
    </row>
    <row r="564" spans="1:10" ht="16.5" customHeight="1" thickBot="1">
      <c r="A564" s="163" t="s">
        <v>128</v>
      </c>
      <c r="B564" s="174" t="s">
        <v>70</v>
      </c>
      <c r="C564" s="45">
        <v>2013</v>
      </c>
      <c r="D564" s="82">
        <f>SUM(E564+F564+G564+H564)</f>
        <v>245</v>
      </c>
      <c r="E564" s="43"/>
      <c r="F564" s="84"/>
      <c r="G564" s="68"/>
      <c r="H564" s="84">
        <v>245</v>
      </c>
      <c r="I564" s="157" t="s">
        <v>250</v>
      </c>
      <c r="J564" s="185" t="s">
        <v>251</v>
      </c>
    </row>
    <row r="565" spans="1:10" ht="16.5" customHeight="1" thickBot="1">
      <c r="A565" s="156"/>
      <c r="B565" s="175"/>
      <c r="C565" s="14">
        <v>2014</v>
      </c>
      <c r="D565" s="82">
        <f>SUM(E565+F565+G565+H565)</f>
        <v>245</v>
      </c>
      <c r="E565" s="12"/>
      <c r="F565" s="12"/>
      <c r="G565" s="12"/>
      <c r="H565" s="77">
        <v>245</v>
      </c>
      <c r="I565" s="158"/>
      <c r="J565" s="186"/>
    </row>
    <row r="566" spans="1:10" ht="16.5" customHeight="1" thickBot="1">
      <c r="A566" s="156"/>
      <c r="B566" s="175"/>
      <c r="C566" s="15">
        <v>2015</v>
      </c>
      <c r="D566" s="82"/>
      <c r="E566" s="12"/>
      <c r="F566" s="12"/>
      <c r="G566" s="12"/>
      <c r="H566" s="77"/>
      <c r="I566" s="158"/>
      <c r="J566" s="186"/>
    </row>
    <row r="567" spans="1:10" ht="16.5" customHeight="1" thickBot="1">
      <c r="A567" s="156"/>
      <c r="B567" s="175"/>
      <c r="C567" s="16">
        <v>2016</v>
      </c>
      <c r="D567" s="82"/>
      <c r="E567" s="13"/>
      <c r="F567" s="12"/>
      <c r="G567" s="12"/>
      <c r="H567" s="36"/>
      <c r="I567" s="158"/>
      <c r="J567" s="186"/>
    </row>
    <row r="568" spans="1:10" ht="16.5" customHeight="1" thickBot="1">
      <c r="A568" s="156"/>
      <c r="B568" s="175"/>
      <c r="C568" s="16">
        <v>2017</v>
      </c>
      <c r="D568" s="78"/>
      <c r="E568" s="13"/>
      <c r="F568" s="79"/>
      <c r="G568" s="13"/>
      <c r="H568" s="64"/>
      <c r="I568" s="158"/>
      <c r="J568" s="186"/>
    </row>
    <row r="569" spans="1:10" ht="32.25" thickBot="1">
      <c r="A569" s="164"/>
      <c r="B569" s="176"/>
      <c r="C569" s="11" t="s">
        <v>306</v>
      </c>
      <c r="D569" s="80">
        <f>SUM(E569+F569+G569+H569)</f>
        <v>490</v>
      </c>
      <c r="E569" s="70"/>
      <c r="F569" s="70"/>
      <c r="G569" s="70"/>
      <c r="H569" s="70">
        <f>SUM(H564:H568)</f>
        <v>490</v>
      </c>
      <c r="I569" s="159"/>
      <c r="J569" s="187"/>
    </row>
    <row r="570" spans="1:10" ht="16.5" customHeight="1" thickBot="1">
      <c r="A570" s="163" t="s">
        <v>129</v>
      </c>
      <c r="B570" s="174" t="s">
        <v>71</v>
      </c>
      <c r="C570" s="45">
        <v>2013</v>
      </c>
      <c r="D570" s="82">
        <f>SUM(E570+F570+G570+H570)</f>
        <v>89.144</v>
      </c>
      <c r="E570" s="43">
        <v>89.144</v>
      </c>
      <c r="F570" s="84"/>
      <c r="G570" s="68"/>
      <c r="H570" s="84"/>
      <c r="I570" s="157" t="s">
        <v>250</v>
      </c>
      <c r="J570" s="185" t="s">
        <v>72</v>
      </c>
    </row>
    <row r="571" spans="1:10" ht="16.5" customHeight="1" thickBot="1">
      <c r="A571" s="156"/>
      <c r="B571" s="175"/>
      <c r="C571" s="14">
        <v>2014</v>
      </c>
      <c r="D571" s="82"/>
      <c r="E571" s="12"/>
      <c r="F571" s="12"/>
      <c r="G571" s="12"/>
      <c r="H571" s="77"/>
      <c r="I571" s="158"/>
      <c r="J571" s="186"/>
    </row>
    <row r="572" spans="1:10" ht="16.5" customHeight="1" thickBot="1">
      <c r="A572" s="156"/>
      <c r="B572" s="175"/>
      <c r="C572" s="15">
        <v>2015</v>
      </c>
      <c r="D572" s="82"/>
      <c r="E572" s="12"/>
      <c r="F572" s="12"/>
      <c r="G572" s="12"/>
      <c r="H572" s="77"/>
      <c r="I572" s="158"/>
      <c r="J572" s="186"/>
    </row>
    <row r="573" spans="1:10" ht="16.5" customHeight="1" thickBot="1">
      <c r="A573" s="156"/>
      <c r="B573" s="175"/>
      <c r="C573" s="16">
        <v>2016</v>
      </c>
      <c r="D573" s="82"/>
      <c r="E573" s="13"/>
      <c r="F573" s="12"/>
      <c r="G573" s="12"/>
      <c r="H573" s="36"/>
      <c r="I573" s="158"/>
      <c r="J573" s="186"/>
    </row>
    <row r="574" spans="1:10" ht="16.5" customHeight="1" thickBot="1">
      <c r="A574" s="156"/>
      <c r="B574" s="175"/>
      <c r="C574" s="16">
        <v>2017</v>
      </c>
      <c r="D574" s="78"/>
      <c r="E574" s="13"/>
      <c r="F574" s="79"/>
      <c r="G574" s="13"/>
      <c r="H574" s="64"/>
      <c r="I574" s="158"/>
      <c r="J574" s="186"/>
    </row>
    <row r="575" spans="1:10" ht="45" customHeight="1" thickBot="1">
      <c r="A575" s="164"/>
      <c r="B575" s="176"/>
      <c r="C575" s="11" t="s">
        <v>306</v>
      </c>
      <c r="D575" s="80">
        <f>SUM(E575+F575+G575+H575)</f>
        <v>89.144</v>
      </c>
      <c r="E575" s="70">
        <f>SUM(E570:E574)</f>
        <v>89.144</v>
      </c>
      <c r="F575" s="70"/>
      <c r="G575" s="70"/>
      <c r="H575" s="70"/>
      <c r="I575" s="159"/>
      <c r="J575" s="187"/>
    </row>
    <row r="576" spans="1:10" ht="16.5" customHeight="1" thickBot="1">
      <c r="A576" s="163" t="s">
        <v>130</v>
      </c>
      <c r="B576" s="174" t="s">
        <v>73</v>
      </c>
      <c r="C576" s="45">
        <v>2013</v>
      </c>
      <c r="D576" s="82">
        <f>SUM(E576+F576+G576+H576)</f>
        <v>107.9</v>
      </c>
      <c r="E576" s="43">
        <v>53.95</v>
      </c>
      <c r="F576" s="43">
        <v>53.95</v>
      </c>
      <c r="G576" s="55"/>
      <c r="H576" s="27"/>
      <c r="I576" s="188" t="s">
        <v>250</v>
      </c>
      <c r="J576" s="185" t="s">
        <v>74</v>
      </c>
    </row>
    <row r="577" spans="1:10" ht="16.5" customHeight="1" thickBot="1">
      <c r="A577" s="156"/>
      <c r="B577" s="175"/>
      <c r="C577" s="14">
        <v>2014</v>
      </c>
      <c r="D577" s="82"/>
      <c r="E577" s="12"/>
      <c r="F577" s="12"/>
      <c r="G577" s="7"/>
      <c r="H577" s="7"/>
      <c r="I577" s="189"/>
      <c r="J577" s="186"/>
    </row>
    <row r="578" spans="1:10" ht="16.5" customHeight="1" thickBot="1">
      <c r="A578" s="156"/>
      <c r="B578" s="175"/>
      <c r="C578" s="15">
        <v>2015</v>
      </c>
      <c r="D578" s="82"/>
      <c r="E578" s="12"/>
      <c r="F578" s="12"/>
      <c r="G578" s="7"/>
      <c r="H578" s="7"/>
      <c r="I578" s="189"/>
      <c r="J578" s="186"/>
    </row>
    <row r="579" spans="1:10" ht="16.5" customHeight="1" thickBot="1">
      <c r="A579" s="156"/>
      <c r="B579" s="175"/>
      <c r="C579" s="16">
        <v>2016</v>
      </c>
      <c r="D579" s="82"/>
      <c r="E579" s="13"/>
      <c r="F579" s="13"/>
      <c r="G579" s="7"/>
      <c r="H579" s="7"/>
      <c r="I579" s="189"/>
      <c r="J579" s="186"/>
    </row>
    <row r="580" spans="1:10" ht="16.5" customHeight="1" thickBot="1">
      <c r="A580" s="156"/>
      <c r="B580" s="175"/>
      <c r="C580" s="16">
        <v>2017</v>
      </c>
      <c r="D580" s="78"/>
      <c r="E580" s="13"/>
      <c r="F580" s="13"/>
      <c r="G580" s="22"/>
      <c r="H580" s="7"/>
      <c r="I580" s="189"/>
      <c r="J580" s="186"/>
    </row>
    <row r="581" spans="1:10" ht="43.5" customHeight="1" thickBot="1">
      <c r="A581" s="164"/>
      <c r="B581" s="176"/>
      <c r="C581" s="11" t="s">
        <v>306</v>
      </c>
      <c r="D581" s="80">
        <f>SUM(E581+F581+G581+H581)</f>
        <v>107.9</v>
      </c>
      <c r="E581" s="70">
        <f>SUM(E576:E580)</f>
        <v>53.95</v>
      </c>
      <c r="F581" s="70">
        <f>SUM(F576:F580)</f>
        <v>53.95</v>
      </c>
      <c r="G581" s="76"/>
      <c r="H581" s="7"/>
      <c r="I581" s="190"/>
      <c r="J581" s="187"/>
    </row>
    <row r="582" spans="1:10" ht="16.5" customHeight="1" thickBot="1">
      <c r="A582" s="163" t="s">
        <v>3</v>
      </c>
      <c r="B582" s="174" t="s">
        <v>76</v>
      </c>
      <c r="C582" s="45">
        <v>2013</v>
      </c>
      <c r="D582" s="82">
        <f>SUM(E582+F582+G582+H582)</f>
        <v>23</v>
      </c>
      <c r="E582" s="43"/>
      <c r="F582" s="84"/>
      <c r="G582" s="68"/>
      <c r="H582" s="84">
        <v>23</v>
      </c>
      <c r="I582" s="157" t="s">
        <v>75</v>
      </c>
      <c r="J582" s="185" t="s">
        <v>77</v>
      </c>
    </row>
    <row r="583" spans="1:10" ht="16.5" customHeight="1" thickBot="1">
      <c r="A583" s="156"/>
      <c r="B583" s="175"/>
      <c r="C583" s="14">
        <v>2014</v>
      </c>
      <c r="D583" s="82">
        <f>SUM(E583+F583+G583+H583)</f>
        <v>30</v>
      </c>
      <c r="E583" s="12"/>
      <c r="F583" s="12"/>
      <c r="G583" s="12"/>
      <c r="H583" s="77">
        <v>30</v>
      </c>
      <c r="I583" s="158"/>
      <c r="J583" s="186"/>
    </row>
    <row r="584" spans="1:10" ht="16.5" customHeight="1" thickBot="1">
      <c r="A584" s="156"/>
      <c r="B584" s="175"/>
      <c r="C584" s="15">
        <v>2015</v>
      </c>
      <c r="D584" s="82"/>
      <c r="E584" s="12"/>
      <c r="F584" s="12"/>
      <c r="G584" s="12"/>
      <c r="H584" s="77"/>
      <c r="I584" s="158"/>
      <c r="J584" s="186"/>
    </row>
    <row r="585" spans="1:10" ht="16.5" customHeight="1" thickBot="1">
      <c r="A585" s="156"/>
      <c r="B585" s="175"/>
      <c r="C585" s="16">
        <v>2016</v>
      </c>
      <c r="D585" s="82"/>
      <c r="E585" s="13"/>
      <c r="F585" s="12"/>
      <c r="G585" s="12"/>
      <c r="H585" s="36"/>
      <c r="I585" s="158"/>
      <c r="J585" s="186"/>
    </row>
    <row r="586" spans="1:10" ht="16.5" customHeight="1" thickBot="1">
      <c r="A586" s="156"/>
      <c r="B586" s="175"/>
      <c r="C586" s="16">
        <v>2017</v>
      </c>
      <c r="D586" s="78"/>
      <c r="E586" s="13"/>
      <c r="F586" s="79"/>
      <c r="G586" s="13"/>
      <c r="H586" s="64"/>
      <c r="I586" s="158"/>
      <c r="J586" s="186"/>
    </row>
    <row r="587" spans="1:10" ht="41.25" customHeight="1" thickBot="1">
      <c r="A587" s="164"/>
      <c r="B587" s="176"/>
      <c r="C587" s="11" t="s">
        <v>306</v>
      </c>
      <c r="D587" s="80">
        <f>SUM(E587+F587+G587+H587)</f>
        <v>53</v>
      </c>
      <c r="E587" s="70"/>
      <c r="F587" s="70"/>
      <c r="G587" s="70"/>
      <c r="H587" s="70">
        <f>SUM(H582:H586)</f>
        <v>53</v>
      </c>
      <c r="I587" s="159"/>
      <c r="J587" s="187"/>
    </row>
    <row r="588" spans="1:10" ht="16.5" customHeight="1" thickBot="1">
      <c r="A588" s="163" t="s">
        <v>260</v>
      </c>
      <c r="B588" s="174" t="s">
        <v>78</v>
      </c>
      <c r="C588" s="45">
        <v>2013</v>
      </c>
      <c r="D588" s="82">
        <f>SUM(E588+F588+G588+H588)</f>
        <v>7</v>
      </c>
      <c r="E588" s="43"/>
      <c r="F588" s="84"/>
      <c r="G588" s="68"/>
      <c r="H588" s="84">
        <v>7</v>
      </c>
      <c r="I588" s="157" t="s">
        <v>75</v>
      </c>
      <c r="J588" s="185" t="s">
        <v>79</v>
      </c>
    </row>
    <row r="589" spans="1:10" ht="16.5" customHeight="1" thickBot="1">
      <c r="A589" s="156"/>
      <c r="B589" s="175"/>
      <c r="C589" s="14">
        <v>2014</v>
      </c>
      <c r="D589" s="82">
        <f>SUM(E589+F589+G589+H589)</f>
        <v>10</v>
      </c>
      <c r="E589" s="12"/>
      <c r="F589" s="12"/>
      <c r="G589" s="12"/>
      <c r="H589" s="77">
        <v>10</v>
      </c>
      <c r="I589" s="158"/>
      <c r="J589" s="186"/>
    </row>
    <row r="590" spans="1:10" ht="16.5" customHeight="1" thickBot="1">
      <c r="A590" s="156"/>
      <c r="B590" s="175"/>
      <c r="C590" s="15">
        <v>2015</v>
      </c>
      <c r="D590" s="82"/>
      <c r="E590" s="12"/>
      <c r="F590" s="12"/>
      <c r="G590" s="12"/>
      <c r="H590" s="77"/>
      <c r="I590" s="158"/>
      <c r="J590" s="186"/>
    </row>
    <row r="591" spans="1:10" ht="16.5" customHeight="1" thickBot="1">
      <c r="A591" s="156"/>
      <c r="B591" s="175"/>
      <c r="C591" s="16">
        <v>2016</v>
      </c>
      <c r="D591" s="82"/>
      <c r="E591" s="13"/>
      <c r="F591" s="12"/>
      <c r="G591" s="12"/>
      <c r="H591" s="36"/>
      <c r="I591" s="158"/>
      <c r="J591" s="186"/>
    </row>
    <row r="592" spans="1:10" ht="16.5" customHeight="1" thickBot="1">
      <c r="A592" s="156"/>
      <c r="B592" s="175"/>
      <c r="C592" s="16">
        <v>2017</v>
      </c>
      <c r="D592" s="78"/>
      <c r="E592" s="13"/>
      <c r="F592" s="79"/>
      <c r="G592" s="13"/>
      <c r="H592" s="64"/>
      <c r="I592" s="158"/>
      <c r="J592" s="186"/>
    </row>
    <row r="593" spans="1:10" ht="32.25" thickBot="1">
      <c r="A593" s="164"/>
      <c r="B593" s="176"/>
      <c r="C593" s="11" t="s">
        <v>306</v>
      </c>
      <c r="D593" s="80">
        <f>SUM(E593+F593+G593+H593)</f>
        <v>17</v>
      </c>
      <c r="E593" s="70"/>
      <c r="F593" s="70"/>
      <c r="G593" s="70"/>
      <c r="H593" s="70">
        <f>SUM(H588:H592)</f>
        <v>17</v>
      </c>
      <c r="I593" s="159"/>
      <c r="J593" s="187"/>
    </row>
    <row r="594" spans="1:10" ht="16.5" customHeight="1" thickBot="1">
      <c r="A594" s="163" t="s">
        <v>261</v>
      </c>
      <c r="B594" s="174" t="s">
        <v>80</v>
      </c>
      <c r="C594" s="11">
        <v>2013</v>
      </c>
      <c r="D594" s="82"/>
      <c r="E594" s="43"/>
      <c r="F594" s="84"/>
      <c r="G594" s="68"/>
      <c r="H594" s="84"/>
      <c r="I594" s="157" t="s">
        <v>75</v>
      </c>
      <c r="J594" s="185" t="s">
        <v>84</v>
      </c>
    </row>
    <row r="595" spans="1:10" ht="16.5" customHeight="1" thickBot="1">
      <c r="A595" s="156"/>
      <c r="B595" s="175"/>
      <c r="C595" s="15">
        <v>2014</v>
      </c>
      <c r="D595" s="82"/>
      <c r="E595" s="12"/>
      <c r="F595" s="12"/>
      <c r="G595" s="12"/>
      <c r="H595" s="77"/>
      <c r="I595" s="158"/>
      <c r="J595" s="186"/>
    </row>
    <row r="596" spans="1:10" ht="16.5" customHeight="1" thickBot="1">
      <c r="A596" s="156"/>
      <c r="B596" s="175"/>
      <c r="C596" s="15">
        <v>2015</v>
      </c>
      <c r="D596" s="80">
        <f>SUM(E596+F596+G596+H596)</f>
        <v>30</v>
      </c>
      <c r="E596" s="12"/>
      <c r="F596" s="12"/>
      <c r="G596" s="12"/>
      <c r="H596" s="77">
        <v>30</v>
      </c>
      <c r="I596" s="158"/>
      <c r="J596" s="186"/>
    </row>
    <row r="597" spans="1:10" ht="16.5" customHeight="1" thickBot="1">
      <c r="A597" s="156"/>
      <c r="B597" s="175"/>
      <c r="C597" s="15">
        <v>2016</v>
      </c>
      <c r="D597" s="82"/>
      <c r="E597" s="13"/>
      <c r="F597" s="12"/>
      <c r="G597" s="12"/>
      <c r="H597" s="36"/>
      <c r="I597" s="158"/>
      <c r="J597" s="186"/>
    </row>
    <row r="598" spans="1:10" ht="16.5" customHeight="1" thickBot="1">
      <c r="A598" s="156"/>
      <c r="B598" s="175"/>
      <c r="C598" s="16">
        <v>2017</v>
      </c>
      <c r="D598" s="78"/>
      <c r="E598" s="13"/>
      <c r="F598" s="79"/>
      <c r="G598" s="13"/>
      <c r="H598" s="64"/>
      <c r="I598" s="158"/>
      <c r="J598" s="186"/>
    </row>
    <row r="599" spans="1:10" ht="50.25" customHeight="1" thickBot="1">
      <c r="A599" s="164"/>
      <c r="B599" s="176"/>
      <c r="C599" s="11" t="s">
        <v>306</v>
      </c>
      <c r="D599" s="80">
        <f>SUM(E599+F599+G599+H599)</f>
        <v>30</v>
      </c>
      <c r="E599" s="70"/>
      <c r="F599" s="70"/>
      <c r="G599" s="70"/>
      <c r="H599" s="70">
        <f>SUM(H594:H598)</f>
        <v>30</v>
      </c>
      <c r="I599" s="178"/>
      <c r="J599" s="187"/>
    </row>
    <row r="600" spans="1:10" ht="16.5" customHeight="1" thickBot="1">
      <c r="A600" s="163" t="s">
        <v>163</v>
      </c>
      <c r="B600" s="174" t="s">
        <v>81</v>
      </c>
      <c r="C600" s="11">
        <v>2013</v>
      </c>
      <c r="D600" s="82"/>
      <c r="E600" s="43"/>
      <c r="F600" s="84"/>
      <c r="G600" s="68"/>
      <c r="H600" s="84"/>
      <c r="I600" s="177" t="s">
        <v>75</v>
      </c>
      <c r="J600" s="185" t="s">
        <v>77</v>
      </c>
    </row>
    <row r="601" spans="1:10" ht="16.5" customHeight="1" thickBot="1">
      <c r="A601" s="156"/>
      <c r="B601" s="175"/>
      <c r="C601" s="15">
        <v>2014</v>
      </c>
      <c r="D601" s="82"/>
      <c r="E601" s="12"/>
      <c r="F601" s="12"/>
      <c r="G601" s="12"/>
      <c r="H601" s="77"/>
      <c r="I601" s="158"/>
      <c r="J601" s="186"/>
    </row>
    <row r="602" spans="1:10" ht="16.5" customHeight="1" thickBot="1">
      <c r="A602" s="156"/>
      <c r="B602" s="175"/>
      <c r="C602" s="15">
        <v>2015</v>
      </c>
      <c r="D602" s="82"/>
      <c r="E602" s="12"/>
      <c r="F602" s="12"/>
      <c r="G602" s="12"/>
      <c r="H602" s="77"/>
      <c r="I602" s="158"/>
      <c r="J602" s="186"/>
    </row>
    <row r="603" spans="1:10" ht="16.5" customHeight="1" thickBot="1">
      <c r="A603" s="156"/>
      <c r="B603" s="175"/>
      <c r="C603" s="15">
        <v>2016</v>
      </c>
      <c r="D603" s="82">
        <f>SUM(E603+F603+G603+H603)</f>
        <v>31</v>
      </c>
      <c r="E603" s="13"/>
      <c r="F603" s="12"/>
      <c r="G603" s="12"/>
      <c r="H603" s="36">
        <v>31</v>
      </c>
      <c r="I603" s="158"/>
      <c r="J603" s="186"/>
    </row>
    <row r="604" spans="1:10" ht="16.5" customHeight="1" thickBot="1">
      <c r="A604" s="156"/>
      <c r="B604" s="175"/>
      <c r="C604" s="16">
        <v>2017</v>
      </c>
      <c r="D604" s="78"/>
      <c r="E604" s="13"/>
      <c r="F604" s="79"/>
      <c r="G604" s="13"/>
      <c r="H604" s="64"/>
      <c r="I604" s="158"/>
      <c r="J604" s="186"/>
    </row>
    <row r="605" spans="1:10" ht="37.5" customHeight="1" thickBot="1">
      <c r="A605" s="164"/>
      <c r="B605" s="176"/>
      <c r="C605" s="11" t="s">
        <v>306</v>
      </c>
      <c r="D605" s="80">
        <f>SUM(E605+F605+G605+H605)</f>
        <v>31</v>
      </c>
      <c r="E605" s="70"/>
      <c r="F605" s="70"/>
      <c r="G605" s="70"/>
      <c r="H605" s="70">
        <f>SUM(H600:H604)</f>
        <v>31</v>
      </c>
      <c r="I605" s="178"/>
      <c r="J605" s="187"/>
    </row>
    <row r="606" spans="1:10" ht="16.5" customHeight="1" thickBot="1">
      <c r="A606" s="165" t="s">
        <v>167</v>
      </c>
      <c r="B606" s="174" t="s">
        <v>82</v>
      </c>
      <c r="C606" s="11">
        <v>2013</v>
      </c>
      <c r="D606" s="82"/>
      <c r="E606" s="43"/>
      <c r="F606" s="84"/>
      <c r="G606" s="68"/>
      <c r="H606" s="84"/>
      <c r="I606" s="177" t="s">
        <v>75</v>
      </c>
      <c r="J606" s="185" t="s">
        <v>83</v>
      </c>
    </row>
    <row r="607" spans="1:10" ht="16.5" customHeight="1" thickBot="1">
      <c r="A607" s="166"/>
      <c r="B607" s="175"/>
      <c r="C607" s="15">
        <v>2014</v>
      </c>
      <c r="D607" s="82"/>
      <c r="E607" s="12"/>
      <c r="F607" s="12"/>
      <c r="G607" s="12"/>
      <c r="H607" s="77"/>
      <c r="I607" s="158"/>
      <c r="J607" s="186"/>
    </row>
    <row r="608" spans="1:10" ht="16.5" customHeight="1" thickBot="1">
      <c r="A608" s="166"/>
      <c r="B608" s="175"/>
      <c r="C608" s="15">
        <v>2015</v>
      </c>
      <c r="D608" s="82"/>
      <c r="E608" s="12"/>
      <c r="F608" s="12"/>
      <c r="G608" s="12"/>
      <c r="H608" s="77"/>
      <c r="I608" s="158"/>
      <c r="J608" s="186"/>
    </row>
    <row r="609" spans="1:10" ht="16.5" customHeight="1" thickBot="1">
      <c r="A609" s="166"/>
      <c r="B609" s="175"/>
      <c r="C609" s="15">
        <v>2016</v>
      </c>
      <c r="D609" s="82"/>
      <c r="E609" s="13"/>
      <c r="F609" s="12"/>
      <c r="G609" s="12"/>
      <c r="H609" s="36"/>
      <c r="I609" s="158"/>
      <c r="J609" s="186"/>
    </row>
    <row r="610" spans="1:10" ht="16.5" customHeight="1" thickBot="1">
      <c r="A610" s="166"/>
      <c r="B610" s="175"/>
      <c r="C610" s="16">
        <v>2017</v>
      </c>
      <c r="D610" s="82">
        <f aca="true" t="shared" si="26" ref="D610:D615">SUM(E610+F610+G610+H610)</f>
        <v>21</v>
      </c>
      <c r="E610" s="13"/>
      <c r="F610" s="79"/>
      <c r="G610" s="13"/>
      <c r="H610" s="64">
        <v>21</v>
      </c>
      <c r="I610" s="158"/>
      <c r="J610" s="186"/>
    </row>
    <row r="611" spans="1:10" ht="44.25" customHeight="1" thickBot="1">
      <c r="A611" s="167"/>
      <c r="B611" s="176"/>
      <c r="C611" s="11" t="s">
        <v>306</v>
      </c>
      <c r="D611" s="80">
        <f t="shared" si="26"/>
        <v>21</v>
      </c>
      <c r="E611" s="70"/>
      <c r="F611" s="70"/>
      <c r="G611" s="70"/>
      <c r="H611" s="70">
        <f>SUM(H606:H610)</f>
        <v>21</v>
      </c>
      <c r="I611" s="159"/>
      <c r="J611" s="187"/>
    </row>
    <row r="612" spans="1:10" ht="16.5" customHeight="1" thickBot="1">
      <c r="A612" s="165" t="s">
        <v>170</v>
      </c>
      <c r="B612" s="168" t="s">
        <v>258</v>
      </c>
      <c r="C612" s="103">
        <v>2013</v>
      </c>
      <c r="D612" s="82">
        <f t="shared" si="26"/>
        <v>0.5</v>
      </c>
      <c r="E612" s="43"/>
      <c r="F612" s="84"/>
      <c r="G612" s="68"/>
      <c r="H612" s="84">
        <v>0.5</v>
      </c>
      <c r="I612" s="171" t="s">
        <v>259</v>
      </c>
      <c r="J612" s="179" t="s">
        <v>171</v>
      </c>
    </row>
    <row r="613" spans="1:10" ht="16.5" customHeight="1" thickBot="1">
      <c r="A613" s="166"/>
      <c r="B613" s="169"/>
      <c r="C613" s="104">
        <v>2014</v>
      </c>
      <c r="D613" s="82">
        <f t="shared" si="26"/>
        <v>0.5</v>
      </c>
      <c r="E613" s="12"/>
      <c r="F613" s="12"/>
      <c r="G613" s="12"/>
      <c r="H613" s="77">
        <v>0.5</v>
      </c>
      <c r="I613" s="172"/>
      <c r="J613" s="180"/>
    </row>
    <row r="614" spans="1:10" ht="16.5" customHeight="1" thickBot="1">
      <c r="A614" s="166"/>
      <c r="B614" s="169"/>
      <c r="C614" s="104">
        <v>2015</v>
      </c>
      <c r="D614" s="82">
        <f t="shared" si="26"/>
        <v>0.5</v>
      </c>
      <c r="E614" s="12"/>
      <c r="F614" s="12"/>
      <c r="G614" s="12"/>
      <c r="H614" s="77">
        <v>0.5</v>
      </c>
      <c r="I614" s="172"/>
      <c r="J614" s="180"/>
    </row>
    <row r="615" spans="1:10" ht="16.5" customHeight="1" thickBot="1">
      <c r="A615" s="166"/>
      <c r="B615" s="169"/>
      <c r="C615" s="104">
        <v>2016</v>
      </c>
      <c r="D615" s="82">
        <f t="shared" si="26"/>
        <v>0.5</v>
      </c>
      <c r="E615" s="13"/>
      <c r="F615" s="12"/>
      <c r="G615" s="12"/>
      <c r="H615" s="77">
        <v>0.5</v>
      </c>
      <c r="I615" s="172"/>
      <c r="J615" s="180"/>
    </row>
    <row r="616" spans="1:10" ht="16.5" customHeight="1" thickBot="1">
      <c r="A616" s="166"/>
      <c r="B616" s="169"/>
      <c r="C616" s="99">
        <v>2017</v>
      </c>
      <c r="D616" s="82">
        <f aca="true" t="shared" si="27" ref="D616:D621">SUM(E616+F616+G616+H616)</f>
        <v>0.5</v>
      </c>
      <c r="E616" s="13"/>
      <c r="F616" s="79"/>
      <c r="G616" s="13"/>
      <c r="H616" s="77">
        <v>0.5</v>
      </c>
      <c r="I616" s="172"/>
      <c r="J616" s="180"/>
    </row>
    <row r="617" spans="1:10" ht="32.25" thickBot="1">
      <c r="A617" s="167"/>
      <c r="B617" s="170"/>
      <c r="C617" s="103" t="s">
        <v>306</v>
      </c>
      <c r="D617" s="80">
        <f t="shared" si="27"/>
        <v>2.5</v>
      </c>
      <c r="E617" s="70"/>
      <c r="F617" s="70"/>
      <c r="G617" s="70"/>
      <c r="H617" s="70">
        <f>SUM(H612:H616)</f>
        <v>2.5</v>
      </c>
      <c r="I617" s="173"/>
      <c r="J617" s="181"/>
    </row>
    <row r="618" spans="1:10" ht="16.5" customHeight="1" thickBot="1">
      <c r="A618" s="165" t="s">
        <v>173</v>
      </c>
      <c r="B618" s="168" t="s">
        <v>230</v>
      </c>
      <c r="C618" s="103">
        <v>2013</v>
      </c>
      <c r="D618" s="82">
        <f t="shared" si="27"/>
        <v>2</v>
      </c>
      <c r="E618" s="43"/>
      <c r="F618" s="84"/>
      <c r="G618" s="68"/>
      <c r="H618" s="84">
        <v>2</v>
      </c>
      <c r="I618" s="171" t="s">
        <v>259</v>
      </c>
      <c r="J618" s="179" t="s">
        <v>171</v>
      </c>
    </row>
    <row r="619" spans="1:10" ht="16.5" customHeight="1" thickBot="1">
      <c r="A619" s="166"/>
      <c r="B619" s="169"/>
      <c r="C619" s="104">
        <v>2014</v>
      </c>
      <c r="D619" s="84">
        <v>2</v>
      </c>
      <c r="E619" s="12"/>
      <c r="F619" s="12"/>
      <c r="G619" s="12"/>
      <c r="H619" s="84">
        <v>2</v>
      </c>
      <c r="I619" s="172"/>
      <c r="J619" s="180"/>
    </row>
    <row r="620" spans="1:10" ht="16.5" customHeight="1" thickBot="1">
      <c r="A620" s="166"/>
      <c r="B620" s="169"/>
      <c r="C620" s="104">
        <v>2015</v>
      </c>
      <c r="D620" s="82">
        <f t="shared" si="27"/>
        <v>2</v>
      </c>
      <c r="E620" s="12"/>
      <c r="F620" s="12"/>
      <c r="G620" s="12"/>
      <c r="H620" s="84">
        <v>2</v>
      </c>
      <c r="I620" s="172"/>
      <c r="J620" s="180"/>
    </row>
    <row r="621" spans="1:10" ht="16.5" customHeight="1" thickBot="1">
      <c r="A621" s="166"/>
      <c r="B621" s="169"/>
      <c r="C621" s="104">
        <v>2016</v>
      </c>
      <c r="D621" s="82">
        <f t="shared" si="27"/>
        <v>2</v>
      </c>
      <c r="E621" s="13"/>
      <c r="F621" s="12"/>
      <c r="G621" s="12"/>
      <c r="H621" s="84">
        <v>2</v>
      </c>
      <c r="I621" s="172"/>
      <c r="J621" s="180"/>
    </row>
    <row r="622" spans="1:10" ht="16.5" customHeight="1" thickBot="1">
      <c r="A622" s="166"/>
      <c r="B622" s="169"/>
      <c r="C622" s="99">
        <v>2017</v>
      </c>
      <c r="D622" s="82">
        <f aca="true" t="shared" si="28" ref="D622:D629">SUM(E622+F622+G622+H622)</f>
        <v>2</v>
      </c>
      <c r="E622" s="13"/>
      <c r="F622" s="79"/>
      <c r="G622" s="13"/>
      <c r="H622" s="84">
        <v>2</v>
      </c>
      <c r="I622" s="172"/>
      <c r="J622" s="180"/>
    </row>
    <row r="623" spans="1:10" ht="51" customHeight="1" thickBot="1">
      <c r="A623" s="167"/>
      <c r="B623" s="170"/>
      <c r="C623" s="103" t="s">
        <v>306</v>
      </c>
      <c r="D623" s="80">
        <f t="shared" si="28"/>
        <v>10</v>
      </c>
      <c r="E623" s="70"/>
      <c r="F623" s="70"/>
      <c r="G623" s="70"/>
      <c r="H623" s="70">
        <f>SUM(H618:H622)</f>
        <v>10</v>
      </c>
      <c r="I623" s="173"/>
      <c r="J623" s="181"/>
    </row>
    <row r="624" spans="1:10" ht="16.5" customHeight="1" thickBot="1">
      <c r="A624" s="165" t="s">
        <v>174</v>
      </c>
      <c r="B624" s="168" t="s">
        <v>262</v>
      </c>
      <c r="C624" s="103">
        <v>2013</v>
      </c>
      <c r="D624" s="82">
        <f t="shared" si="28"/>
        <v>0.5</v>
      </c>
      <c r="E624" s="43"/>
      <c r="F624" s="84"/>
      <c r="G624" s="68"/>
      <c r="H624" s="84">
        <v>0.5</v>
      </c>
      <c r="I624" s="171" t="s">
        <v>259</v>
      </c>
      <c r="J624" s="179" t="s">
        <v>171</v>
      </c>
    </row>
    <row r="625" spans="1:10" ht="16.5" customHeight="1" thickBot="1">
      <c r="A625" s="166"/>
      <c r="B625" s="169"/>
      <c r="C625" s="104">
        <v>2014</v>
      </c>
      <c r="D625" s="82">
        <f t="shared" si="28"/>
        <v>0.5</v>
      </c>
      <c r="E625" s="12"/>
      <c r="F625" s="12"/>
      <c r="G625" s="12"/>
      <c r="H625" s="77">
        <v>0.5</v>
      </c>
      <c r="I625" s="172"/>
      <c r="J625" s="180"/>
    </row>
    <row r="626" spans="1:10" ht="16.5" customHeight="1" thickBot="1">
      <c r="A626" s="166"/>
      <c r="B626" s="169"/>
      <c r="C626" s="104">
        <v>2015</v>
      </c>
      <c r="D626" s="82">
        <f t="shared" si="28"/>
        <v>0.5</v>
      </c>
      <c r="E626" s="12"/>
      <c r="F626" s="12"/>
      <c r="G626" s="12"/>
      <c r="H626" s="77">
        <v>0.5</v>
      </c>
      <c r="I626" s="172"/>
      <c r="J626" s="180"/>
    </row>
    <row r="627" spans="1:10" ht="16.5" customHeight="1" thickBot="1">
      <c r="A627" s="166"/>
      <c r="B627" s="169"/>
      <c r="C627" s="104">
        <v>2016</v>
      </c>
      <c r="D627" s="82">
        <f t="shared" si="28"/>
        <v>0.5</v>
      </c>
      <c r="E627" s="13"/>
      <c r="F627" s="12"/>
      <c r="G627" s="12"/>
      <c r="H627" s="77">
        <v>0.5</v>
      </c>
      <c r="I627" s="172"/>
      <c r="J627" s="180"/>
    </row>
    <row r="628" spans="1:10" ht="16.5" customHeight="1" thickBot="1">
      <c r="A628" s="166"/>
      <c r="B628" s="169"/>
      <c r="C628" s="99">
        <v>2017</v>
      </c>
      <c r="D628" s="82">
        <f t="shared" si="28"/>
        <v>0</v>
      </c>
      <c r="E628" s="13"/>
      <c r="F628" s="79"/>
      <c r="G628" s="13"/>
      <c r="H628" s="77"/>
      <c r="I628" s="172"/>
      <c r="J628" s="180"/>
    </row>
    <row r="629" spans="1:10" ht="43.5" customHeight="1" thickBot="1">
      <c r="A629" s="167"/>
      <c r="B629" s="170"/>
      <c r="C629" s="103" t="s">
        <v>306</v>
      </c>
      <c r="D629" s="80">
        <f t="shared" si="28"/>
        <v>2</v>
      </c>
      <c r="E629" s="70"/>
      <c r="F629" s="70"/>
      <c r="G629" s="70"/>
      <c r="H629" s="70">
        <f>SUM(H624:H628)</f>
        <v>2</v>
      </c>
      <c r="I629" s="173"/>
      <c r="J629" s="181"/>
    </row>
    <row r="630" spans="1:10" ht="16.5" customHeight="1" thickBot="1">
      <c r="A630" s="165" t="s">
        <v>177</v>
      </c>
      <c r="B630" s="168" t="s">
        <v>164</v>
      </c>
      <c r="C630" s="103">
        <v>2013</v>
      </c>
      <c r="D630" s="82">
        <f aca="true" t="shared" si="29" ref="D630:D641">SUM(E630+F630+G630+H630)</f>
        <v>200.9</v>
      </c>
      <c r="E630" s="43"/>
      <c r="F630" s="84"/>
      <c r="G630" s="68"/>
      <c r="H630" s="84">
        <v>200.9</v>
      </c>
      <c r="I630" s="171" t="s">
        <v>165</v>
      </c>
      <c r="J630" s="179" t="s">
        <v>166</v>
      </c>
    </row>
    <row r="631" spans="1:10" ht="16.5" customHeight="1" thickBot="1">
      <c r="A631" s="166"/>
      <c r="B631" s="169"/>
      <c r="C631" s="104">
        <v>2014</v>
      </c>
      <c r="D631" s="82">
        <f t="shared" si="29"/>
        <v>200.9</v>
      </c>
      <c r="E631" s="12"/>
      <c r="F631" s="12"/>
      <c r="G631" s="12"/>
      <c r="H631" s="84">
        <v>200.9</v>
      </c>
      <c r="I631" s="172"/>
      <c r="J631" s="180"/>
    </row>
    <row r="632" spans="1:10" ht="16.5" customHeight="1" thickBot="1">
      <c r="A632" s="166"/>
      <c r="B632" s="169"/>
      <c r="C632" s="104">
        <v>2015</v>
      </c>
      <c r="D632" s="82">
        <f t="shared" si="29"/>
        <v>200.9</v>
      </c>
      <c r="E632" s="12"/>
      <c r="F632" s="12"/>
      <c r="G632" s="12"/>
      <c r="H632" s="84">
        <v>200.9</v>
      </c>
      <c r="I632" s="172"/>
      <c r="J632" s="180"/>
    </row>
    <row r="633" spans="1:10" ht="16.5" customHeight="1" thickBot="1">
      <c r="A633" s="166"/>
      <c r="B633" s="169"/>
      <c r="C633" s="104">
        <v>2016</v>
      </c>
      <c r="D633" s="82">
        <f t="shared" si="29"/>
        <v>200.9</v>
      </c>
      <c r="E633" s="13"/>
      <c r="F633" s="12"/>
      <c r="G633" s="12"/>
      <c r="H633" s="84">
        <v>200.9</v>
      </c>
      <c r="I633" s="172"/>
      <c r="J633" s="180"/>
    </row>
    <row r="634" spans="1:10" ht="16.5" customHeight="1" thickBot="1">
      <c r="A634" s="166"/>
      <c r="B634" s="169"/>
      <c r="C634" s="99">
        <v>2017</v>
      </c>
      <c r="D634" s="82">
        <f t="shared" si="29"/>
        <v>200.9</v>
      </c>
      <c r="E634" s="13"/>
      <c r="F634" s="79"/>
      <c r="G634" s="13"/>
      <c r="H634" s="84">
        <v>200.9</v>
      </c>
      <c r="I634" s="172"/>
      <c r="J634" s="180"/>
    </row>
    <row r="635" spans="1:10" ht="32.25" thickBot="1">
      <c r="A635" s="167"/>
      <c r="B635" s="170"/>
      <c r="C635" s="103" t="s">
        <v>306</v>
      </c>
      <c r="D635" s="80">
        <f t="shared" si="29"/>
        <v>1004.5</v>
      </c>
      <c r="E635" s="70"/>
      <c r="F635" s="70"/>
      <c r="G635" s="70"/>
      <c r="H635" s="70">
        <f>SUM(H630:H634)</f>
        <v>1004.5</v>
      </c>
      <c r="I635" s="173"/>
      <c r="J635" s="181"/>
    </row>
    <row r="636" spans="1:10" ht="16.5" customHeight="1" thickBot="1">
      <c r="A636" s="165" t="s">
        <v>181</v>
      </c>
      <c r="B636" s="168" t="s">
        <v>168</v>
      </c>
      <c r="C636" s="103">
        <v>2013</v>
      </c>
      <c r="D636" s="82">
        <f t="shared" si="29"/>
        <v>0.6</v>
      </c>
      <c r="E636" s="43"/>
      <c r="F636" s="84"/>
      <c r="G636" s="68"/>
      <c r="H636" s="84">
        <v>0.6</v>
      </c>
      <c r="I636" s="171" t="s">
        <v>169</v>
      </c>
      <c r="J636" s="179" t="s">
        <v>166</v>
      </c>
    </row>
    <row r="637" spans="1:10" ht="16.5" customHeight="1" thickBot="1">
      <c r="A637" s="166"/>
      <c r="B637" s="169"/>
      <c r="C637" s="104">
        <v>2014</v>
      </c>
      <c r="D637" s="82"/>
      <c r="E637" s="12"/>
      <c r="F637" s="12"/>
      <c r="G637" s="12"/>
      <c r="H637" s="77"/>
      <c r="I637" s="172"/>
      <c r="J637" s="180"/>
    </row>
    <row r="638" spans="1:10" ht="16.5" customHeight="1" thickBot="1">
      <c r="A638" s="166"/>
      <c r="B638" s="169"/>
      <c r="C638" s="104">
        <v>2015</v>
      </c>
      <c r="D638" s="82"/>
      <c r="E638" s="12"/>
      <c r="F638" s="12"/>
      <c r="G638" s="12"/>
      <c r="H638" s="77"/>
      <c r="I638" s="172"/>
      <c r="J638" s="180"/>
    </row>
    <row r="639" spans="1:10" ht="16.5" customHeight="1" thickBot="1">
      <c r="A639" s="166"/>
      <c r="B639" s="169"/>
      <c r="C639" s="104">
        <v>2016</v>
      </c>
      <c r="D639" s="82"/>
      <c r="E639" s="13"/>
      <c r="F639" s="12"/>
      <c r="G639" s="12"/>
      <c r="H639" s="77"/>
      <c r="I639" s="172"/>
      <c r="J639" s="180"/>
    </row>
    <row r="640" spans="1:10" ht="16.5" customHeight="1" thickBot="1">
      <c r="A640" s="166"/>
      <c r="B640" s="169"/>
      <c r="C640" s="99">
        <v>2017</v>
      </c>
      <c r="D640" s="82"/>
      <c r="E640" s="13"/>
      <c r="F640" s="79"/>
      <c r="G640" s="13"/>
      <c r="H640" s="77"/>
      <c r="I640" s="172"/>
      <c r="J640" s="180"/>
    </row>
    <row r="641" spans="1:10" ht="50.25" customHeight="1" thickBot="1">
      <c r="A641" s="167"/>
      <c r="B641" s="170"/>
      <c r="C641" s="103" t="s">
        <v>306</v>
      </c>
      <c r="D641" s="80">
        <f t="shared" si="29"/>
        <v>0.6</v>
      </c>
      <c r="E641" s="70"/>
      <c r="F641" s="70"/>
      <c r="G641" s="70"/>
      <c r="H641" s="70">
        <f>SUM(H636:H640)</f>
        <v>0.6</v>
      </c>
      <c r="I641" s="173"/>
      <c r="J641" s="181"/>
    </row>
    <row r="642" spans="1:10" ht="16.5" customHeight="1" thickBot="1">
      <c r="A642" s="165" t="s">
        <v>184</v>
      </c>
      <c r="B642" s="168" t="s">
        <v>172</v>
      </c>
      <c r="C642" s="103">
        <v>2013</v>
      </c>
      <c r="D642" s="82"/>
      <c r="E642" s="43"/>
      <c r="F642" s="84"/>
      <c r="G642" s="68"/>
      <c r="H642" s="84"/>
      <c r="I642" s="171" t="s">
        <v>169</v>
      </c>
      <c r="J642" s="179" t="s">
        <v>171</v>
      </c>
    </row>
    <row r="643" spans="1:10" ht="16.5" customHeight="1" thickBot="1">
      <c r="A643" s="166"/>
      <c r="B643" s="169"/>
      <c r="C643" s="104">
        <v>2014</v>
      </c>
      <c r="D643" s="82">
        <f>SUM(E643+F643+G643+H643)</f>
        <v>0.9</v>
      </c>
      <c r="E643" s="12"/>
      <c r="F643" s="12"/>
      <c r="G643" s="12"/>
      <c r="H643" s="77">
        <v>0.9</v>
      </c>
      <c r="I643" s="172"/>
      <c r="J643" s="180"/>
    </row>
    <row r="644" spans="1:10" ht="16.5" customHeight="1" thickBot="1">
      <c r="A644" s="166"/>
      <c r="B644" s="169"/>
      <c r="C644" s="104">
        <v>2015</v>
      </c>
      <c r="D644" s="82"/>
      <c r="E644" s="12"/>
      <c r="F644" s="12"/>
      <c r="G644" s="12"/>
      <c r="H644" s="77"/>
      <c r="I644" s="172"/>
      <c r="J644" s="180"/>
    </row>
    <row r="645" spans="1:10" ht="16.5" customHeight="1" thickBot="1">
      <c r="A645" s="166"/>
      <c r="B645" s="169"/>
      <c r="C645" s="104">
        <v>2016</v>
      </c>
      <c r="D645" s="82"/>
      <c r="E645" s="13"/>
      <c r="F645" s="12"/>
      <c r="G645" s="12"/>
      <c r="H645" s="77"/>
      <c r="I645" s="172"/>
      <c r="J645" s="180"/>
    </row>
    <row r="646" spans="1:10" ht="16.5" customHeight="1" thickBot="1">
      <c r="A646" s="166"/>
      <c r="B646" s="169"/>
      <c r="C646" s="99">
        <v>2017</v>
      </c>
      <c r="D646" s="82"/>
      <c r="E646" s="13"/>
      <c r="F646" s="79"/>
      <c r="G646" s="13"/>
      <c r="H646" s="77"/>
      <c r="I646" s="172"/>
      <c r="J646" s="180"/>
    </row>
    <row r="647" spans="1:10" ht="43.5" customHeight="1" thickBot="1">
      <c r="A647" s="167"/>
      <c r="B647" s="170"/>
      <c r="C647" s="103" t="s">
        <v>306</v>
      </c>
      <c r="D647" s="80">
        <f aca="true" t="shared" si="30" ref="D647:D652">SUM(E647+F647+G647+H647)</f>
        <v>0.9</v>
      </c>
      <c r="E647" s="70"/>
      <c r="F647" s="70"/>
      <c r="G647" s="70"/>
      <c r="H647" s="70">
        <f>SUM(H642:H646)</f>
        <v>0.9</v>
      </c>
      <c r="I647" s="173"/>
      <c r="J647" s="181"/>
    </row>
    <row r="648" spans="1:10" ht="16.5" customHeight="1" thickBot="1">
      <c r="A648" s="165" t="s">
        <v>186</v>
      </c>
      <c r="B648" s="168" t="s">
        <v>370</v>
      </c>
      <c r="C648" s="103">
        <v>2013</v>
      </c>
      <c r="D648" s="82">
        <f t="shared" si="30"/>
        <v>0.65</v>
      </c>
      <c r="E648" s="43"/>
      <c r="F648" s="84"/>
      <c r="G648" s="68"/>
      <c r="H648" s="84">
        <v>0.65</v>
      </c>
      <c r="I648" s="171" t="s">
        <v>179</v>
      </c>
      <c r="J648" s="179" t="s">
        <v>176</v>
      </c>
    </row>
    <row r="649" spans="1:10" ht="16.5" customHeight="1" thickBot="1">
      <c r="A649" s="166"/>
      <c r="B649" s="169"/>
      <c r="C649" s="104">
        <v>2014</v>
      </c>
      <c r="D649" s="82">
        <f t="shared" si="30"/>
        <v>0.5</v>
      </c>
      <c r="E649" s="12"/>
      <c r="F649" s="12"/>
      <c r="G649" s="12"/>
      <c r="H649" s="77">
        <v>0.5</v>
      </c>
      <c r="I649" s="172"/>
      <c r="J649" s="180"/>
    </row>
    <row r="650" spans="1:10" ht="16.5" customHeight="1" thickBot="1">
      <c r="A650" s="166"/>
      <c r="B650" s="169"/>
      <c r="C650" s="104">
        <v>2015</v>
      </c>
      <c r="D650" s="82">
        <f t="shared" si="30"/>
        <v>0.55</v>
      </c>
      <c r="E650" s="12"/>
      <c r="F650" s="12"/>
      <c r="G650" s="12"/>
      <c r="H650" s="77">
        <v>0.55</v>
      </c>
      <c r="I650" s="172"/>
      <c r="J650" s="180"/>
    </row>
    <row r="651" spans="1:10" ht="16.5" customHeight="1" thickBot="1">
      <c r="A651" s="166"/>
      <c r="B651" s="169"/>
      <c r="C651" s="104">
        <v>2016</v>
      </c>
      <c r="D651" s="82">
        <f t="shared" si="30"/>
        <v>0.4</v>
      </c>
      <c r="E651" s="13"/>
      <c r="F651" s="12"/>
      <c r="G651" s="12"/>
      <c r="H651" s="77">
        <v>0.4</v>
      </c>
      <c r="I651" s="172"/>
      <c r="J651" s="180"/>
    </row>
    <row r="652" spans="1:10" ht="16.5" customHeight="1" thickBot="1">
      <c r="A652" s="166"/>
      <c r="B652" s="169"/>
      <c r="C652" s="99">
        <v>2017</v>
      </c>
      <c r="D652" s="82">
        <f t="shared" si="30"/>
        <v>0.3</v>
      </c>
      <c r="E652" s="13"/>
      <c r="F652" s="79"/>
      <c r="G652" s="13"/>
      <c r="H652" s="77">
        <v>0.3</v>
      </c>
      <c r="I652" s="172"/>
      <c r="J652" s="180"/>
    </row>
    <row r="653" spans="1:10" ht="32.25" thickBot="1">
      <c r="A653" s="167"/>
      <c r="B653" s="170"/>
      <c r="C653" s="103" t="s">
        <v>306</v>
      </c>
      <c r="D653" s="80">
        <f aca="true" t="shared" si="31" ref="D653:D658">SUM(E653+F653+G653+H653)</f>
        <v>2.4</v>
      </c>
      <c r="E653" s="70"/>
      <c r="F653" s="70"/>
      <c r="G653" s="70"/>
      <c r="H653" s="70">
        <f>SUM(H648:H652)</f>
        <v>2.4</v>
      </c>
      <c r="I653" s="173"/>
      <c r="J653" s="181"/>
    </row>
    <row r="654" spans="1:10" ht="16.5" customHeight="1" thickBot="1">
      <c r="A654" s="165" t="s">
        <v>187</v>
      </c>
      <c r="B654" s="168" t="s">
        <v>371</v>
      </c>
      <c r="C654" s="103">
        <v>2013</v>
      </c>
      <c r="D654" s="82">
        <f t="shared" si="31"/>
        <v>1.6</v>
      </c>
      <c r="E654" s="43"/>
      <c r="F654" s="84"/>
      <c r="G654" s="68"/>
      <c r="H654" s="84">
        <v>1.6</v>
      </c>
      <c r="I654" s="171" t="s">
        <v>179</v>
      </c>
      <c r="J654" s="179" t="s">
        <v>175</v>
      </c>
    </row>
    <row r="655" spans="1:10" ht="16.5" customHeight="1" thickBot="1">
      <c r="A655" s="166"/>
      <c r="B655" s="169"/>
      <c r="C655" s="104">
        <v>2014</v>
      </c>
      <c r="D655" s="82">
        <f t="shared" si="31"/>
        <v>2.4</v>
      </c>
      <c r="E655" s="12"/>
      <c r="F655" s="12"/>
      <c r="G655" s="12"/>
      <c r="H655" s="77">
        <v>2.4</v>
      </c>
      <c r="I655" s="172"/>
      <c r="J655" s="180"/>
    </row>
    <row r="656" spans="1:10" ht="16.5" customHeight="1" thickBot="1">
      <c r="A656" s="166"/>
      <c r="B656" s="169"/>
      <c r="C656" s="104">
        <v>2015</v>
      </c>
      <c r="D656" s="82">
        <f t="shared" si="31"/>
        <v>4</v>
      </c>
      <c r="E656" s="12"/>
      <c r="F656" s="12"/>
      <c r="G656" s="12"/>
      <c r="H656" s="77">
        <v>4</v>
      </c>
      <c r="I656" s="172"/>
      <c r="J656" s="180"/>
    </row>
    <row r="657" spans="1:10" ht="16.5" customHeight="1" thickBot="1">
      <c r="A657" s="166"/>
      <c r="B657" s="169"/>
      <c r="C657" s="104">
        <v>2016</v>
      </c>
      <c r="D657" s="82">
        <f t="shared" si="31"/>
        <v>4</v>
      </c>
      <c r="E657" s="13"/>
      <c r="F657" s="12"/>
      <c r="G657" s="12"/>
      <c r="H657" s="77">
        <v>4</v>
      </c>
      <c r="I657" s="172"/>
      <c r="J657" s="180"/>
    </row>
    <row r="658" spans="1:10" ht="16.5" customHeight="1" thickBot="1">
      <c r="A658" s="166"/>
      <c r="B658" s="169"/>
      <c r="C658" s="99">
        <v>2017</v>
      </c>
      <c r="D658" s="82">
        <f t="shared" si="31"/>
        <v>3</v>
      </c>
      <c r="E658" s="13"/>
      <c r="F658" s="79"/>
      <c r="G658" s="13"/>
      <c r="H658" s="77">
        <v>3</v>
      </c>
      <c r="I658" s="172"/>
      <c r="J658" s="180"/>
    </row>
    <row r="659" spans="1:10" ht="32.25" thickBot="1">
      <c r="A659" s="167"/>
      <c r="B659" s="170"/>
      <c r="C659" s="103" t="s">
        <v>306</v>
      </c>
      <c r="D659" s="80">
        <f aca="true" t="shared" si="32" ref="D659:D664">SUM(E659+F659+G659+H659)</f>
        <v>15</v>
      </c>
      <c r="E659" s="70"/>
      <c r="F659" s="70"/>
      <c r="G659" s="70"/>
      <c r="H659" s="70">
        <f>SUM(H654:H658)</f>
        <v>15</v>
      </c>
      <c r="I659" s="173"/>
      <c r="J659" s="181"/>
    </row>
    <row r="660" spans="1:10" ht="16.5" customHeight="1" thickBot="1">
      <c r="A660" s="165" t="s">
        <v>192</v>
      </c>
      <c r="B660" s="168" t="s">
        <v>178</v>
      </c>
      <c r="C660" s="103">
        <v>2013</v>
      </c>
      <c r="D660" s="82">
        <f t="shared" si="32"/>
        <v>113</v>
      </c>
      <c r="E660" s="43"/>
      <c r="F660" s="84"/>
      <c r="G660" s="68"/>
      <c r="H660" s="84">
        <v>113</v>
      </c>
      <c r="I660" s="171" t="s">
        <v>180</v>
      </c>
      <c r="J660" s="171" t="s">
        <v>59</v>
      </c>
    </row>
    <row r="661" spans="1:10" ht="16.5" customHeight="1" thickBot="1">
      <c r="A661" s="166"/>
      <c r="B661" s="169"/>
      <c r="C661" s="104">
        <v>2014</v>
      </c>
      <c r="D661" s="82">
        <f t="shared" si="32"/>
        <v>91</v>
      </c>
      <c r="E661" s="12"/>
      <c r="F661" s="12"/>
      <c r="G661" s="12"/>
      <c r="H661" s="77">
        <v>91</v>
      </c>
      <c r="I661" s="172"/>
      <c r="J661" s="172"/>
    </row>
    <row r="662" spans="1:10" ht="16.5" customHeight="1" thickBot="1">
      <c r="A662" s="166"/>
      <c r="B662" s="169"/>
      <c r="C662" s="104">
        <v>2015</v>
      </c>
      <c r="D662" s="82">
        <f t="shared" si="32"/>
        <v>79</v>
      </c>
      <c r="E662" s="12"/>
      <c r="F662" s="12"/>
      <c r="G662" s="12"/>
      <c r="H662" s="77">
        <v>79</v>
      </c>
      <c r="I662" s="172"/>
      <c r="J662" s="172"/>
    </row>
    <row r="663" spans="1:10" ht="16.5" customHeight="1" thickBot="1">
      <c r="A663" s="166"/>
      <c r="B663" s="169"/>
      <c r="C663" s="104">
        <v>2016</v>
      </c>
      <c r="D663" s="82">
        <f t="shared" si="32"/>
        <v>0</v>
      </c>
      <c r="E663" s="13"/>
      <c r="F663" s="12"/>
      <c r="G663" s="12"/>
      <c r="H663" s="77"/>
      <c r="I663" s="172"/>
      <c r="J663" s="172"/>
    </row>
    <row r="664" spans="1:10" ht="16.5" customHeight="1" thickBot="1">
      <c r="A664" s="166"/>
      <c r="B664" s="169"/>
      <c r="C664" s="99">
        <v>2017</v>
      </c>
      <c r="D664" s="82">
        <f t="shared" si="32"/>
        <v>0</v>
      </c>
      <c r="E664" s="13"/>
      <c r="F664" s="79"/>
      <c r="G664" s="13"/>
      <c r="H664" s="77"/>
      <c r="I664" s="172"/>
      <c r="J664" s="172"/>
    </row>
    <row r="665" spans="1:10" ht="49.5" customHeight="1" thickBot="1">
      <c r="A665" s="167"/>
      <c r="B665" s="170"/>
      <c r="C665" s="103" t="s">
        <v>306</v>
      </c>
      <c r="D665" s="80">
        <f aca="true" t="shared" si="33" ref="D665:D670">SUM(E665+F665+G665+H665)</f>
        <v>283</v>
      </c>
      <c r="E665" s="70"/>
      <c r="F665" s="70"/>
      <c r="G665" s="70"/>
      <c r="H665" s="70">
        <f>SUM(H660:H664)</f>
        <v>283</v>
      </c>
      <c r="I665" s="173"/>
      <c r="J665" s="173"/>
    </row>
    <row r="666" spans="1:10" ht="16.5" customHeight="1" thickBot="1">
      <c r="A666" s="165" t="s">
        <v>311</v>
      </c>
      <c r="B666" s="168" t="s">
        <v>182</v>
      </c>
      <c r="C666" s="103">
        <v>2013</v>
      </c>
      <c r="D666" s="82">
        <f t="shared" si="33"/>
        <v>1.5</v>
      </c>
      <c r="E666" s="43"/>
      <c r="F666" s="84"/>
      <c r="G666" s="68"/>
      <c r="H666" s="84">
        <v>1.5</v>
      </c>
      <c r="I666" s="171" t="s">
        <v>59</v>
      </c>
      <c r="J666" s="179" t="s">
        <v>183</v>
      </c>
    </row>
    <row r="667" spans="1:10" ht="16.5" customHeight="1" thickBot="1">
      <c r="A667" s="166"/>
      <c r="B667" s="169"/>
      <c r="C667" s="104">
        <v>2014</v>
      </c>
      <c r="D667" s="82">
        <f t="shared" si="33"/>
        <v>0.5</v>
      </c>
      <c r="E667" s="12"/>
      <c r="F667" s="12"/>
      <c r="G667" s="12"/>
      <c r="H667" s="77">
        <v>0.5</v>
      </c>
      <c r="I667" s="172"/>
      <c r="J667" s="180"/>
    </row>
    <row r="668" spans="1:10" ht="16.5" customHeight="1" thickBot="1">
      <c r="A668" s="166"/>
      <c r="B668" s="169"/>
      <c r="C668" s="104">
        <v>2015</v>
      </c>
      <c r="D668" s="82">
        <f t="shared" si="33"/>
        <v>0.5</v>
      </c>
      <c r="E668" s="12"/>
      <c r="F668" s="12"/>
      <c r="G668" s="12"/>
      <c r="H668" s="77">
        <v>0.5</v>
      </c>
      <c r="I668" s="172"/>
      <c r="J668" s="180"/>
    </row>
    <row r="669" spans="1:10" ht="16.5" customHeight="1" thickBot="1">
      <c r="A669" s="166"/>
      <c r="B669" s="169"/>
      <c r="C669" s="104">
        <v>2016</v>
      </c>
      <c r="D669" s="82">
        <f t="shared" si="33"/>
        <v>0.25</v>
      </c>
      <c r="E669" s="13"/>
      <c r="F669" s="12"/>
      <c r="G669" s="12"/>
      <c r="H669" s="77">
        <v>0.25</v>
      </c>
      <c r="I669" s="172"/>
      <c r="J669" s="180"/>
    </row>
    <row r="670" spans="1:10" ht="16.5" customHeight="1" thickBot="1">
      <c r="A670" s="166"/>
      <c r="B670" s="169"/>
      <c r="C670" s="99">
        <v>2017</v>
      </c>
      <c r="D670" s="82">
        <f t="shared" si="33"/>
        <v>0.25</v>
      </c>
      <c r="E670" s="13"/>
      <c r="F670" s="79"/>
      <c r="G670" s="13"/>
      <c r="H670" s="77">
        <v>0.25</v>
      </c>
      <c r="I670" s="172"/>
      <c r="J670" s="180"/>
    </row>
    <row r="671" spans="1:10" ht="42" customHeight="1" thickBot="1">
      <c r="A671" s="167"/>
      <c r="B671" s="170"/>
      <c r="C671" s="103" t="s">
        <v>306</v>
      </c>
      <c r="D671" s="80">
        <f aca="true" t="shared" si="34" ref="D671:D676">SUM(E671+F671+G671+H671)</f>
        <v>3</v>
      </c>
      <c r="E671" s="70"/>
      <c r="F671" s="70"/>
      <c r="G671" s="70"/>
      <c r="H671" s="70">
        <f>SUM(H666:H670)</f>
        <v>3</v>
      </c>
      <c r="I671" s="173"/>
      <c r="J671" s="181"/>
    </row>
    <row r="672" spans="1:10" ht="19.5" customHeight="1" thickBot="1">
      <c r="A672" s="165" t="s">
        <v>312</v>
      </c>
      <c r="B672" s="168" t="s">
        <v>185</v>
      </c>
      <c r="C672" s="103">
        <v>2013</v>
      </c>
      <c r="D672" s="82">
        <f t="shared" si="34"/>
        <v>1.5</v>
      </c>
      <c r="E672" s="43"/>
      <c r="F672" s="84"/>
      <c r="G672" s="68"/>
      <c r="H672" s="84">
        <v>1.5</v>
      </c>
      <c r="I672" s="171" t="s">
        <v>59</v>
      </c>
      <c r="J672" s="179" t="s">
        <v>183</v>
      </c>
    </row>
    <row r="673" spans="1:10" ht="16.5" customHeight="1" thickBot="1">
      <c r="A673" s="166"/>
      <c r="B673" s="169"/>
      <c r="C673" s="104">
        <v>2014</v>
      </c>
      <c r="D673" s="82">
        <f t="shared" si="34"/>
        <v>0.5</v>
      </c>
      <c r="E673" s="12"/>
      <c r="F673" s="12"/>
      <c r="G673" s="12"/>
      <c r="H673" s="77">
        <v>0.5</v>
      </c>
      <c r="I673" s="172"/>
      <c r="J673" s="180"/>
    </row>
    <row r="674" spans="1:10" ht="16.5" customHeight="1" thickBot="1">
      <c r="A674" s="166"/>
      <c r="B674" s="169"/>
      <c r="C674" s="104">
        <v>2015</v>
      </c>
      <c r="D674" s="82">
        <f t="shared" si="34"/>
        <v>0.5</v>
      </c>
      <c r="E674" s="12"/>
      <c r="F674" s="12"/>
      <c r="G674" s="12"/>
      <c r="H674" s="77">
        <v>0.5</v>
      </c>
      <c r="I674" s="172"/>
      <c r="J674" s="180"/>
    </row>
    <row r="675" spans="1:10" ht="16.5" customHeight="1" thickBot="1">
      <c r="A675" s="166"/>
      <c r="B675" s="169"/>
      <c r="C675" s="104">
        <v>2016</v>
      </c>
      <c r="D675" s="82">
        <f t="shared" si="34"/>
        <v>0.25</v>
      </c>
      <c r="E675" s="13"/>
      <c r="F675" s="12"/>
      <c r="G675" s="12"/>
      <c r="H675" s="77">
        <v>0.25</v>
      </c>
      <c r="I675" s="172"/>
      <c r="J675" s="180"/>
    </row>
    <row r="676" spans="1:10" ht="16.5" customHeight="1" thickBot="1">
      <c r="A676" s="166"/>
      <c r="B676" s="169"/>
      <c r="C676" s="99">
        <v>2017</v>
      </c>
      <c r="D676" s="82">
        <f t="shared" si="34"/>
        <v>0.25</v>
      </c>
      <c r="E676" s="13"/>
      <c r="F676" s="79"/>
      <c r="G676" s="13"/>
      <c r="H676" s="77">
        <v>0.25</v>
      </c>
      <c r="I676" s="172"/>
      <c r="J676" s="180"/>
    </row>
    <row r="677" spans="1:10" ht="32.25" thickBot="1">
      <c r="A677" s="167"/>
      <c r="B677" s="170"/>
      <c r="C677" s="103" t="s">
        <v>306</v>
      </c>
      <c r="D677" s="80">
        <f aca="true" t="shared" si="35" ref="D677:D682">SUM(E677+F677+G677+H677)</f>
        <v>3</v>
      </c>
      <c r="E677" s="70"/>
      <c r="F677" s="70"/>
      <c r="G677" s="70"/>
      <c r="H677" s="70">
        <f>SUM(H672:H676)</f>
        <v>3</v>
      </c>
      <c r="I677" s="173"/>
      <c r="J677" s="181"/>
    </row>
    <row r="678" spans="1:10" ht="16.5" customHeight="1" thickBot="1">
      <c r="A678" s="165" t="s">
        <v>22</v>
      </c>
      <c r="B678" s="168" t="s">
        <v>188</v>
      </c>
      <c r="C678" s="103">
        <v>2013</v>
      </c>
      <c r="D678" s="82">
        <f t="shared" si="35"/>
        <v>18.5</v>
      </c>
      <c r="E678" s="43"/>
      <c r="F678" s="84"/>
      <c r="G678" s="68"/>
      <c r="H678" s="84">
        <v>18.5</v>
      </c>
      <c r="I678" s="171" t="s">
        <v>4</v>
      </c>
      <c r="J678" s="179" t="s">
        <v>189</v>
      </c>
    </row>
    <row r="679" spans="1:10" ht="16.5" customHeight="1" thickBot="1">
      <c r="A679" s="166"/>
      <c r="B679" s="169"/>
      <c r="C679" s="104">
        <v>2014</v>
      </c>
      <c r="D679" s="82">
        <f t="shared" si="35"/>
        <v>20</v>
      </c>
      <c r="E679" s="12"/>
      <c r="F679" s="12"/>
      <c r="G679" s="12"/>
      <c r="H679" s="77">
        <v>20</v>
      </c>
      <c r="I679" s="172"/>
      <c r="J679" s="180"/>
    </row>
    <row r="680" spans="1:10" ht="16.5" customHeight="1" thickBot="1">
      <c r="A680" s="166"/>
      <c r="B680" s="169"/>
      <c r="C680" s="104">
        <v>2015</v>
      </c>
      <c r="D680" s="82">
        <f t="shared" si="35"/>
        <v>22</v>
      </c>
      <c r="E680" s="12"/>
      <c r="F680" s="12"/>
      <c r="G680" s="12"/>
      <c r="H680" s="77">
        <v>22</v>
      </c>
      <c r="I680" s="172"/>
      <c r="J680" s="180"/>
    </row>
    <row r="681" spans="1:10" ht="16.5" customHeight="1" thickBot="1">
      <c r="A681" s="166"/>
      <c r="B681" s="169"/>
      <c r="C681" s="104">
        <v>2016</v>
      </c>
      <c r="D681" s="82">
        <f t="shared" si="35"/>
        <v>13</v>
      </c>
      <c r="E681" s="13"/>
      <c r="F681" s="51"/>
      <c r="G681" s="12"/>
      <c r="H681" s="77">
        <v>13</v>
      </c>
      <c r="I681" s="172"/>
      <c r="J681" s="180"/>
    </row>
    <row r="682" spans="1:10" ht="16.5" customHeight="1" thickBot="1">
      <c r="A682" s="166"/>
      <c r="B682" s="169"/>
      <c r="C682" s="99">
        <v>2017</v>
      </c>
      <c r="D682" s="82">
        <f t="shared" si="35"/>
        <v>13</v>
      </c>
      <c r="E682" s="77">
        <v>1</v>
      </c>
      <c r="F682" s="105"/>
      <c r="G682" s="13"/>
      <c r="H682" s="77">
        <v>12</v>
      </c>
      <c r="I682" s="172"/>
      <c r="J682" s="180"/>
    </row>
    <row r="683" spans="1:10" ht="32.25" thickBot="1">
      <c r="A683" s="167"/>
      <c r="B683" s="170"/>
      <c r="C683" s="103" t="s">
        <v>306</v>
      </c>
      <c r="D683" s="80">
        <f aca="true" t="shared" si="36" ref="D683:D689">SUM(E683+F683+G683+H683)</f>
        <v>86.5</v>
      </c>
      <c r="E683" s="70">
        <f>SUM(E678:E682)</f>
        <v>1</v>
      </c>
      <c r="F683" s="70"/>
      <c r="G683" s="70"/>
      <c r="H683" s="70">
        <f>SUM(H678:H682)</f>
        <v>85.5</v>
      </c>
      <c r="I683" s="173"/>
      <c r="J683" s="181"/>
    </row>
    <row r="684" spans="1:10" ht="16.5" customHeight="1" thickBot="1">
      <c r="A684" s="165" t="s">
        <v>23</v>
      </c>
      <c r="B684" s="168" t="s">
        <v>190</v>
      </c>
      <c r="C684" s="103">
        <v>2013</v>
      </c>
      <c r="D684" s="82">
        <f t="shared" si="36"/>
        <v>17</v>
      </c>
      <c r="E684" s="43"/>
      <c r="F684" s="84"/>
      <c r="G684" s="68"/>
      <c r="H684" s="84">
        <v>17</v>
      </c>
      <c r="I684" s="171" t="s">
        <v>4</v>
      </c>
      <c r="J684" s="179" t="s">
        <v>191</v>
      </c>
    </row>
    <row r="685" spans="1:10" ht="16.5" customHeight="1" thickBot="1">
      <c r="A685" s="166"/>
      <c r="B685" s="169"/>
      <c r="C685" s="104">
        <v>2014</v>
      </c>
      <c r="D685" s="82">
        <f t="shared" si="36"/>
        <v>15</v>
      </c>
      <c r="E685" s="12"/>
      <c r="F685" s="12"/>
      <c r="G685" s="12"/>
      <c r="H685" s="77">
        <v>15</v>
      </c>
      <c r="I685" s="172"/>
      <c r="J685" s="180"/>
    </row>
    <row r="686" spans="1:10" ht="16.5" customHeight="1" thickBot="1">
      <c r="A686" s="166"/>
      <c r="B686" s="169"/>
      <c r="C686" s="104">
        <v>2015</v>
      </c>
      <c r="D686" s="82">
        <f t="shared" si="36"/>
        <v>20</v>
      </c>
      <c r="E686" s="12"/>
      <c r="F686" s="12"/>
      <c r="G686" s="12"/>
      <c r="H686" s="77">
        <v>20</v>
      </c>
      <c r="I686" s="172"/>
      <c r="J686" s="180"/>
    </row>
    <row r="687" spans="1:10" ht="16.5" customHeight="1" thickBot="1">
      <c r="A687" s="166"/>
      <c r="B687" s="169"/>
      <c r="C687" s="104">
        <v>2016</v>
      </c>
      <c r="D687" s="82">
        <f t="shared" si="36"/>
        <v>12</v>
      </c>
      <c r="E687" s="13"/>
      <c r="F687" s="12"/>
      <c r="G687" s="12"/>
      <c r="H687" s="77">
        <v>12</v>
      </c>
      <c r="I687" s="172"/>
      <c r="J687" s="180"/>
    </row>
    <row r="688" spans="1:10" ht="16.5" customHeight="1" thickBot="1">
      <c r="A688" s="166"/>
      <c r="B688" s="169"/>
      <c r="C688" s="99">
        <v>2017</v>
      </c>
      <c r="D688" s="82">
        <f t="shared" si="36"/>
        <v>13</v>
      </c>
      <c r="E688" s="13"/>
      <c r="F688" s="79"/>
      <c r="G688" s="13"/>
      <c r="H688" s="77">
        <v>13</v>
      </c>
      <c r="I688" s="172"/>
      <c r="J688" s="180"/>
    </row>
    <row r="689" spans="1:10" ht="32.25" thickBot="1">
      <c r="A689" s="167"/>
      <c r="B689" s="170"/>
      <c r="C689" s="103" t="s">
        <v>306</v>
      </c>
      <c r="D689" s="80">
        <f t="shared" si="36"/>
        <v>77</v>
      </c>
      <c r="E689" s="70"/>
      <c r="F689" s="70"/>
      <c r="G689" s="70"/>
      <c r="H689" s="70">
        <f>SUM(H684:H688)</f>
        <v>77</v>
      </c>
      <c r="I689" s="173"/>
      <c r="J689" s="181"/>
    </row>
    <row r="690" spans="1:10" ht="16.5" customHeight="1" thickBot="1">
      <c r="A690" s="165" t="s">
        <v>326</v>
      </c>
      <c r="B690" s="168" t="s">
        <v>194</v>
      </c>
      <c r="C690" s="103">
        <v>2013</v>
      </c>
      <c r="D690" s="82">
        <f aca="true" t="shared" si="37" ref="D690:D695">SUM(E690+F690+G690+H690)</f>
        <v>18</v>
      </c>
      <c r="E690" s="43"/>
      <c r="F690" s="84"/>
      <c r="G690" s="68"/>
      <c r="H690" s="84">
        <v>18</v>
      </c>
      <c r="I690" s="171" t="s">
        <v>4</v>
      </c>
      <c r="J690" s="179" t="s">
        <v>193</v>
      </c>
    </row>
    <row r="691" spans="1:10" ht="16.5" customHeight="1" thickBot="1">
      <c r="A691" s="166"/>
      <c r="B691" s="169"/>
      <c r="C691" s="104">
        <v>2014</v>
      </c>
      <c r="D691" s="82">
        <f t="shared" si="37"/>
        <v>15</v>
      </c>
      <c r="E691" s="12"/>
      <c r="F691" s="12"/>
      <c r="G691" s="12"/>
      <c r="H691" s="77">
        <v>15</v>
      </c>
      <c r="I691" s="172"/>
      <c r="J691" s="180"/>
    </row>
    <row r="692" spans="1:10" ht="16.5" customHeight="1" thickBot="1">
      <c r="A692" s="166"/>
      <c r="B692" s="169"/>
      <c r="C692" s="104">
        <v>2015</v>
      </c>
      <c r="D692" s="82">
        <f t="shared" si="37"/>
        <v>25</v>
      </c>
      <c r="E692" s="12"/>
      <c r="F692" s="12"/>
      <c r="G692" s="12"/>
      <c r="H692" s="77">
        <v>25</v>
      </c>
      <c r="I692" s="172"/>
      <c r="J692" s="180"/>
    </row>
    <row r="693" spans="1:10" ht="16.5" customHeight="1" thickBot="1">
      <c r="A693" s="166"/>
      <c r="B693" s="169"/>
      <c r="C693" s="104">
        <v>2016</v>
      </c>
      <c r="D693" s="82">
        <f t="shared" si="37"/>
        <v>20</v>
      </c>
      <c r="E693" s="13"/>
      <c r="F693" s="12"/>
      <c r="G693" s="12"/>
      <c r="H693" s="77">
        <v>20</v>
      </c>
      <c r="I693" s="172"/>
      <c r="J693" s="180"/>
    </row>
    <row r="694" spans="1:10" ht="16.5" customHeight="1" thickBot="1">
      <c r="A694" s="166"/>
      <c r="B694" s="169"/>
      <c r="C694" s="99">
        <v>2017</v>
      </c>
      <c r="D694" s="82">
        <f t="shared" si="37"/>
        <v>20</v>
      </c>
      <c r="E694" s="13"/>
      <c r="F694" s="79"/>
      <c r="G694" s="13"/>
      <c r="H694" s="77">
        <v>20</v>
      </c>
      <c r="I694" s="172"/>
      <c r="J694" s="180"/>
    </row>
    <row r="695" spans="1:10" ht="32.25" thickBot="1">
      <c r="A695" s="167"/>
      <c r="B695" s="170"/>
      <c r="C695" s="103" t="s">
        <v>306</v>
      </c>
      <c r="D695" s="80">
        <f t="shared" si="37"/>
        <v>98</v>
      </c>
      <c r="E695" s="70"/>
      <c r="F695" s="70"/>
      <c r="G695" s="70"/>
      <c r="H695" s="70">
        <f>SUM(H690:H694)</f>
        <v>98</v>
      </c>
      <c r="I695" s="173"/>
      <c r="J695" s="181"/>
    </row>
    <row r="696" spans="1:10" ht="16.5" customHeight="1" thickBot="1">
      <c r="A696" s="165"/>
      <c r="B696" s="276" t="s">
        <v>131</v>
      </c>
      <c r="C696" s="106">
        <v>2013</v>
      </c>
      <c r="D696" s="107">
        <f aca="true" t="shared" si="38" ref="D696:D701">SUM(E696+F696+G696+H696)</f>
        <v>1229.1370000000002</v>
      </c>
      <c r="E696" s="108">
        <f>SUM(E460+E466+E472+E478+E484+E491+E497+E503+E509+E515+E521+E527+E533+E539+E546+E552+E558+E564+E570+E576+E582+E588+E594+E600+E606+E612+E618+E624+E630+E636+E642+E648+E654+E660+E666+E672+E678+E684+E690)</f>
        <v>144.594</v>
      </c>
      <c r="F696" s="108">
        <f>SUM(F460+F466+F472+F478+F484+F491+F497+F503+F509+F515+F521+F527+F533+F539+F546+F552+F558+F564+F570+F576+F582+F588+F594+F600+F606+F612+F618+F624+F630+F636+F642+F648+F654+F660+F666+F672+F678+F684+F690)</f>
        <v>68.245</v>
      </c>
      <c r="G696" s="108">
        <f>SUM(G460+G466+G472+G478+G484+G491+G497+G503+G509+G515+G521+G527+G533+G539+G546+G552+G558+G564+G570+G576+G582+G588+G594+G600+G606+G612+G618+G624+G630+G636+G642+G648+G654+G660+G666+G672+G678+G684+G690)</f>
        <v>1.8590000000000002</v>
      </c>
      <c r="H696" s="108">
        <f>SUM(H460+H466+H472+H478+H484+H491+H497+H503+H509+H515+H521+H527+H533+H539+H546+H552+H558+H564+H570+H576+H582+H588+H594+H600+H606+H612+H618+H624+H630+H636+H642+H648+H654+H660+H666+H672+H678+H684+H690)</f>
        <v>1014.4390000000001</v>
      </c>
      <c r="I696" s="277"/>
      <c r="J696" s="165"/>
    </row>
    <row r="697" spans="1:10" ht="16.5" customHeight="1" thickBot="1">
      <c r="A697" s="166"/>
      <c r="B697" s="183"/>
      <c r="C697" s="109">
        <v>2014</v>
      </c>
      <c r="D697" s="110">
        <f t="shared" si="38"/>
        <v>955.2489999999999</v>
      </c>
      <c r="E697" s="108"/>
      <c r="F697" s="108">
        <f aca="true" t="shared" si="39" ref="F697:H698">SUM(F461+F467+F473+F479+F485+F492+F498+F504+F510+F516+F522+F528+F534+F540+F547+F553+F559+F565+F571+F577+F583+F589+F595+F601+F607+F613+F619+F625+F631+F637+F643+F649+F655+F661+F667+F673+F679+F685+F691)</f>
        <v>1.959</v>
      </c>
      <c r="G697" s="108">
        <f t="shared" si="39"/>
        <v>1.556</v>
      </c>
      <c r="H697" s="108">
        <f t="shared" si="39"/>
        <v>951.7339999999999</v>
      </c>
      <c r="I697" s="166"/>
      <c r="J697" s="166"/>
    </row>
    <row r="698" spans="1:10" ht="16.5" customHeight="1" thickBot="1">
      <c r="A698" s="166"/>
      <c r="B698" s="183"/>
      <c r="C698" s="109">
        <v>2015</v>
      </c>
      <c r="D698" s="110">
        <f t="shared" si="38"/>
        <v>387.28000000000003</v>
      </c>
      <c r="E698" s="108"/>
      <c r="F698" s="108">
        <f t="shared" si="39"/>
        <v>0.767</v>
      </c>
      <c r="G698" s="108">
        <f t="shared" si="39"/>
        <v>1.063</v>
      </c>
      <c r="H698" s="108">
        <f t="shared" si="39"/>
        <v>385.45000000000005</v>
      </c>
      <c r="I698" s="166"/>
      <c r="J698" s="166"/>
    </row>
    <row r="699" spans="1:10" ht="16.5" customHeight="1" thickBot="1">
      <c r="A699" s="166"/>
      <c r="B699" s="183"/>
      <c r="C699" s="109">
        <v>2016</v>
      </c>
      <c r="D699" s="110">
        <f t="shared" si="38"/>
        <v>284.8</v>
      </c>
      <c r="E699" s="108"/>
      <c r="F699" s="108"/>
      <c r="G699" s="108"/>
      <c r="H699" s="108">
        <f>SUM(H463+H469+H475+H481+H487+H494+H500+H506+H512+H518+H524+H530+H536+H542+H549+H555+H561+H567+H573+H579+H585+H591+H597+H603+H609+H615+H621+H627+H633+H639+H645+H651+H657+H663+H669+H675+H681+H687+H693)</f>
        <v>284.8</v>
      </c>
      <c r="I699" s="166"/>
      <c r="J699" s="166"/>
    </row>
    <row r="700" spans="1:10" ht="16.5" customHeight="1" thickBot="1">
      <c r="A700" s="166"/>
      <c r="B700" s="183"/>
      <c r="C700" s="111">
        <v>2017</v>
      </c>
      <c r="D700" s="110">
        <f t="shared" si="38"/>
        <v>274.20000000000005</v>
      </c>
      <c r="E700" s="108">
        <f>SUM(E464+E470+E476+E482+E488+E495+E501+E507+E513+E519+E525+E531+E537+E543+E550+E556+E562+E568+E574+E580+E586+E592+E598+E604+E610+E616+E622+E628+E634+E640+E646+E652+E658+E664+E670+E676+E682+E688+E694)</f>
        <v>1</v>
      </c>
      <c r="F700" s="108"/>
      <c r="G700" s="108"/>
      <c r="H700" s="108">
        <f>SUM(H464+H470+H476+H482+H488+H495+H501+H507+H513+H519+H525+H531+H537+H543+H550+H556+H562+H568+H574+H580+H586+H592+H598+H604+H610+H616+H622+H628+H634+H640+H646+H652+H658+H664+H670+H676+H682+H688+H694)</f>
        <v>273.20000000000005</v>
      </c>
      <c r="I700" s="166"/>
      <c r="J700" s="166"/>
    </row>
    <row r="701" spans="1:10" ht="32.25" thickBot="1">
      <c r="A701" s="167"/>
      <c r="B701" s="184"/>
      <c r="C701" s="106" t="s">
        <v>306</v>
      </c>
      <c r="D701" s="112">
        <f t="shared" si="38"/>
        <v>3130.6660000000006</v>
      </c>
      <c r="E701" s="98">
        <f>SUM(E696:E700)</f>
        <v>145.594</v>
      </c>
      <c r="F701" s="98">
        <f>SUM(F696:F700)</f>
        <v>70.971</v>
      </c>
      <c r="G701" s="98">
        <f>SUM(G696:G700)</f>
        <v>4.478</v>
      </c>
      <c r="H701" s="98">
        <f>SUM(H696:H700)</f>
        <v>2909.6230000000005</v>
      </c>
      <c r="I701" s="167"/>
      <c r="J701" s="167"/>
    </row>
    <row r="702" spans="1:10" ht="16.5" customHeight="1" thickBot="1">
      <c r="A702" s="165"/>
      <c r="B702" s="182" t="s">
        <v>350</v>
      </c>
      <c r="C702" s="114">
        <v>2013</v>
      </c>
      <c r="D702" s="107">
        <f aca="true" t="shared" si="40" ref="D702:D707">SUM(E702+F702+G702+H702)</f>
        <v>3328.2907999999998</v>
      </c>
      <c r="E702" s="108">
        <f aca="true" t="shared" si="41" ref="E702:H706">SUM(E47+E287+E452+E696)</f>
        <v>254.91199999999998</v>
      </c>
      <c r="F702" s="108">
        <f t="shared" si="41"/>
        <v>487.61699999999996</v>
      </c>
      <c r="G702" s="108">
        <f t="shared" si="41"/>
        <v>219.21980000000002</v>
      </c>
      <c r="H702" s="108">
        <f t="shared" si="41"/>
        <v>2366.542</v>
      </c>
      <c r="I702" s="165"/>
      <c r="J702" s="165"/>
    </row>
    <row r="703" spans="1:10" ht="16.5" customHeight="1" thickBot="1">
      <c r="A703" s="166"/>
      <c r="B703" s="183"/>
      <c r="C703" s="115">
        <v>2014</v>
      </c>
      <c r="D703" s="110">
        <f t="shared" si="40"/>
        <v>3009.207</v>
      </c>
      <c r="E703" s="108">
        <f t="shared" si="41"/>
        <v>32.797</v>
      </c>
      <c r="F703" s="108">
        <f t="shared" si="41"/>
        <v>292.822</v>
      </c>
      <c r="G703" s="108">
        <f t="shared" si="41"/>
        <v>347.419</v>
      </c>
      <c r="H703" s="108">
        <f t="shared" si="41"/>
        <v>2336.169</v>
      </c>
      <c r="I703" s="166"/>
      <c r="J703" s="166"/>
    </row>
    <row r="704" spans="1:10" ht="16.5" customHeight="1" thickBot="1">
      <c r="A704" s="166"/>
      <c r="B704" s="183"/>
      <c r="C704" s="109">
        <v>2015</v>
      </c>
      <c r="D704" s="110">
        <f t="shared" si="40"/>
        <v>2039.602</v>
      </c>
      <c r="E704" s="108">
        <f t="shared" si="41"/>
        <v>24.956</v>
      </c>
      <c r="F704" s="108">
        <f t="shared" si="41"/>
        <v>243.46099999999998</v>
      </c>
      <c r="G704" s="108">
        <f t="shared" si="41"/>
        <v>248.60299999999998</v>
      </c>
      <c r="H704" s="108">
        <f t="shared" si="41"/>
        <v>1522.582</v>
      </c>
      <c r="I704" s="166"/>
      <c r="J704" s="166"/>
    </row>
    <row r="705" spans="1:10" ht="16.5" customHeight="1" thickBot="1">
      <c r="A705" s="166"/>
      <c r="B705" s="183"/>
      <c r="C705" s="111">
        <v>2016</v>
      </c>
      <c r="D705" s="110">
        <f t="shared" si="40"/>
        <v>608.031</v>
      </c>
      <c r="E705" s="108">
        <f t="shared" si="41"/>
        <v>22.7</v>
      </c>
      <c r="F705" s="108">
        <f t="shared" si="41"/>
        <v>111.571</v>
      </c>
      <c r="G705" s="108">
        <f t="shared" si="41"/>
        <v>119.21000000000001</v>
      </c>
      <c r="H705" s="108">
        <f t="shared" si="41"/>
        <v>354.55</v>
      </c>
      <c r="I705" s="166"/>
      <c r="J705" s="166"/>
    </row>
    <row r="706" spans="1:10" ht="16.5" customHeight="1" thickBot="1">
      <c r="A706" s="166"/>
      <c r="B706" s="183"/>
      <c r="C706" s="111">
        <v>2017</v>
      </c>
      <c r="D706" s="110">
        <f t="shared" si="40"/>
        <v>528.6510000000001</v>
      </c>
      <c r="E706" s="108">
        <f t="shared" si="41"/>
        <v>25.5</v>
      </c>
      <c r="F706" s="108">
        <f t="shared" si="41"/>
        <v>77.971</v>
      </c>
      <c r="G706" s="108">
        <f t="shared" si="41"/>
        <v>78.18</v>
      </c>
      <c r="H706" s="108">
        <f t="shared" si="41"/>
        <v>347.00000000000006</v>
      </c>
      <c r="I706" s="166"/>
      <c r="J706" s="166"/>
    </row>
    <row r="707" spans="1:10" ht="32.25" thickBot="1">
      <c r="A707" s="167"/>
      <c r="B707" s="184"/>
      <c r="C707" s="106" t="s">
        <v>306</v>
      </c>
      <c r="D707" s="112">
        <f t="shared" si="40"/>
        <v>9513.7818</v>
      </c>
      <c r="E707" s="98">
        <f>SUM(E702:E706)</f>
        <v>360.86499999999995</v>
      </c>
      <c r="F707" s="98">
        <f>SUM(F702:F706)</f>
        <v>1213.442</v>
      </c>
      <c r="G707" s="98">
        <f>SUM(G702:G706)</f>
        <v>1012.6317999999999</v>
      </c>
      <c r="H707" s="98">
        <f>SUM(H702:H706)</f>
        <v>6926.843</v>
      </c>
      <c r="I707" s="167"/>
      <c r="J707" s="167"/>
    </row>
  </sheetData>
  <sheetProtection/>
  <mergeCells count="476">
    <mergeCell ref="J201:J206"/>
    <mergeCell ref="A195:A200"/>
    <mergeCell ref="A201:A206"/>
    <mergeCell ref="B201:B206"/>
    <mergeCell ref="I201:I206"/>
    <mergeCell ref="J208:J212"/>
    <mergeCell ref="J214:J219"/>
    <mergeCell ref="B214:B219"/>
    <mergeCell ref="I214:I219"/>
    <mergeCell ref="I169:I174"/>
    <mergeCell ref="B169:B174"/>
    <mergeCell ref="I238:I243"/>
    <mergeCell ref="I208:I212"/>
    <mergeCell ref="B208:B212"/>
    <mergeCell ref="A207:J207"/>
    <mergeCell ref="A189:A194"/>
    <mergeCell ref="B195:B200"/>
    <mergeCell ref="I195:I200"/>
    <mergeCell ref="J195:J200"/>
    <mergeCell ref="A163:A168"/>
    <mergeCell ref="B163:B168"/>
    <mergeCell ref="I163:I168"/>
    <mergeCell ref="A138:A143"/>
    <mergeCell ref="I157:I162"/>
    <mergeCell ref="J117:J122"/>
    <mergeCell ref="B132:B137"/>
    <mergeCell ref="I132:I137"/>
    <mergeCell ref="A169:A174"/>
    <mergeCell ref="J169:J175"/>
    <mergeCell ref="B157:B162"/>
    <mergeCell ref="J138:J143"/>
    <mergeCell ref="J163:J168"/>
    <mergeCell ref="B175:I175"/>
    <mergeCell ref="B138:B143"/>
    <mergeCell ref="J73:J79"/>
    <mergeCell ref="I80:I85"/>
    <mergeCell ref="J80:J85"/>
    <mergeCell ref="B80:B85"/>
    <mergeCell ref="A690:A695"/>
    <mergeCell ref="B690:B695"/>
    <mergeCell ref="I690:I695"/>
    <mergeCell ref="J690:J695"/>
    <mergeCell ref="J678:J683"/>
    <mergeCell ref="J684:J689"/>
    <mergeCell ref="B678:B683"/>
    <mergeCell ref="B684:B689"/>
    <mergeCell ref="I678:I683"/>
    <mergeCell ref="I684:I689"/>
    <mergeCell ref="A678:A683"/>
    <mergeCell ref="A684:A689"/>
    <mergeCell ref="J666:J671"/>
    <mergeCell ref="A672:A677"/>
    <mergeCell ref="B672:B677"/>
    <mergeCell ref="J672:J677"/>
    <mergeCell ref="I666:I671"/>
    <mergeCell ref="I672:I677"/>
    <mergeCell ref="A666:A671"/>
    <mergeCell ref="B666:B671"/>
    <mergeCell ref="A660:A665"/>
    <mergeCell ref="B660:B665"/>
    <mergeCell ref="I660:I665"/>
    <mergeCell ref="J660:J665"/>
    <mergeCell ref="A654:A659"/>
    <mergeCell ref="B654:B659"/>
    <mergeCell ref="I654:I659"/>
    <mergeCell ref="J654:J659"/>
    <mergeCell ref="A648:A653"/>
    <mergeCell ref="B648:B653"/>
    <mergeCell ref="I648:I653"/>
    <mergeCell ref="J648:J653"/>
    <mergeCell ref="A642:A647"/>
    <mergeCell ref="B642:B647"/>
    <mergeCell ref="I642:I647"/>
    <mergeCell ref="J642:J647"/>
    <mergeCell ref="A636:A641"/>
    <mergeCell ref="B636:B641"/>
    <mergeCell ref="I636:I641"/>
    <mergeCell ref="J636:J641"/>
    <mergeCell ref="A630:A635"/>
    <mergeCell ref="B630:B635"/>
    <mergeCell ref="I630:I635"/>
    <mergeCell ref="J630:J635"/>
    <mergeCell ref="A176:A181"/>
    <mergeCell ref="B176:B181"/>
    <mergeCell ref="I176:I181"/>
    <mergeCell ref="J176:J181"/>
    <mergeCell ref="A606:A611"/>
    <mergeCell ref="B606:B611"/>
    <mergeCell ref="I606:I611"/>
    <mergeCell ref="J606:J611"/>
    <mergeCell ref="A515:A520"/>
    <mergeCell ref="B515:B520"/>
    <mergeCell ref="I515:I520"/>
    <mergeCell ref="J515:J520"/>
    <mergeCell ref="A509:A514"/>
    <mergeCell ref="B509:B514"/>
    <mergeCell ref="I509:I514"/>
    <mergeCell ref="J509:J514"/>
    <mergeCell ref="A503:A508"/>
    <mergeCell ref="B503:B508"/>
    <mergeCell ref="I503:I508"/>
    <mergeCell ref="J503:J508"/>
    <mergeCell ref="A497:A502"/>
    <mergeCell ref="B497:B502"/>
    <mergeCell ref="I497:I502"/>
    <mergeCell ref="J497:J502"/>
    <mergeCell ref="A490:J490"/>
    <mergeCell ref="A491:A496"/>
    <mergeCell ref="B491:B496"/>
    <mergeCell ref="I491:I496"/>
    <mergeCell ref="J491:J496"/>
    <mergeCell ref="A484:A489"/>
    <mergeCell ref="B484:B489"/>
    <mergeCell ref="I484:I489"/>
    <mergeCell ref="J484:J489"/>
    <mergeCell ref="A478:A483"/>
    <mergeCell ref="B478:B483"/>
    <mergeCell ref="I478:I483"/>
    <mergeCell ref="J478:J483"/>
    <mergeCell ref="A458:J458"/>
    <mergeCell ref="A472:A477"/>
    <mergeCell ref="B472:B477"/>
    <mergeCell ref="I472:I477"/>
    <mergeCell ref="J472:J477"/>
    <mergeCell ref="A459:J459"/>
    <mergeCell ref="A466:A471"/>
    <mergeCell ref="B466:B471"/>
    <mergeCell ref="I466:I471"/>
    <mergeCell ref="J466:J471"/>
    <mergeCell ref="A460:A465"/>
    <mergeCell ref="B460:B465"/>
    <mergeCell ref="I460:I465"/>
    <mergeCell ref="J460:J465"/>
    <mergeCell ref="I452:I457"/>
    <mergeCell ref="J452:J457"/>
    <mergeCell ref="A426:J426"/>
    <mergeCell ref="A395:A400"/>
    <mergeCell ref="B395:B400"/>
    <mergeCell ref="J395:J400"/>
    <mergeCell ref="A402:A407"/>
    <mergeCell ref="B402:B407"/>
    <mergeCell ref="J402:J407"/>
    <mergeCell ref="A446:A451"/>
    <mergeCell ref="I446:I451"/>
    <mergeCell ref="J446:J451"/>
    <mergeCell ref="A440:A445"/>
    <mergeCell ref="B440:B445"/>
    <mergeCell ref="I440:I445"/>
    <mergeCell ref="J440:J445"/>
    <mergeCell ref="A389:A394"/>
    <mergeCell ref="B389:B394"/>
    <mergeCell ref="I389:I394"/>
    <mergeCell ref="J389:J394"/>
    <mergeCell ref="A383:A388"/>
    <mergeCell ref="B383:B388"/>
    <mergeCell ref="I383:I388"/>
    <mergeCell ref="J383:J388"/>
    <mergeCell ref="A339:A344"/>
    <mergeCell ref="B339:B344"/>
    <mergeCell ref="I339:I344"/>
    <mergeCell ref="J339:J344"/>
    <mergeCell ref="A333:A338"/>
    <mergeCell ref="B333:B338"/>
    <mergeCell ref="J333:J338"/>
    <mergeCell ref="I326:I338"/>
    <mergeCell ref="A326:A331"/>
    <mergeCell ref="J326:J331"/>
    <mergeCell ref="A320:A325"/>
    <mergeCell ref="B320:B325"/>
    <mergeCell ref="I320:I325"/>
    <mergeCell ref="J320:J325"/>
    <mergeCell ref="J275:J280"/>
    <mergeCell ref="A293:J293"/>
    <mergeCell ref="J434:J439"/>
    <mergeCell ref="B275:B280"/>
    <mergeCell ref="I275:I280"/>
    <mergeCell ref="J301:J306"/>
    <mergeCell ref="J314:J319"/>
    <mergeCell ref="J364:J369"/>
    <mergeCell ref="B326:B331"/>
    <mergeCell ref="J427:J433"/>
    <mergeCell ref="I395:I401"/>
    <mergeCell ref="I427:I439"/>
    <mergeCell ref="B401:H401"/>
    <mergeCell ref="I414:I419"/>
    <mergeCell ref="I402:I407"/>
    <mergeCell ref="J251:J256"/>
    <mergeCell ref="B269:B274"/>
    <mergeCell ref="I269:I274"/>
    <mergeCell ref="J269:J274"/>
    <mergeCell ref="B251:B256"/>
    <mergeCell ref="J257:J262"/>
    <mergeCell ref="I245:I250"/>
    <mergeCell ref="J245:J250"/>
    <mergeCell ref="A263:A268"/>
    <mergeCell ref="B263:B268"/>
    <mergeCell ref="I263:I268"/>
    <mergeCell ref="J263:J268"/>
    <mergeCell ref="A257:A262"/>
    <mergeCell ref="B257:B262"/>
    <mergeCell ref="I257:I262"/>
    <mergeCell ref="I251:I256"/>
    <mergeCell ref="A183:A188"/>
    <mergeCell ref="B183:B188"/>
    <mergeCell ref="I183:I188"/>
    <mergeCell ref="B189:B194"/>
    <mergeCell ref="I189:I194"/>
    <mergeCell ref="J183:J188"/>
    <mergeCell ref="J189:J194"/>
    <mergeCell ref="J132:J137"/>
    <mergeCell ref="I117:I122"/>
    <mergeCell ref="J151:J156"/>
    <mergeCell ref="J157:J162"/>
    <mergeCell ref="J145:J150"/>
    <mergeCell ref="A144:J144"/>
    <mergeCell ref="A145:A150"/>
    <mergeCell ref="A157:A162"/>
    <mergeCell ref="A104:A109"/>
    <mergeCell ref="B104:B109"/>
    <mergeCell ref="I104:I109"/>
    <mergeCell ref="A151:A156"/>
    <mergeCell ref="B151:B156"/>
    <mergeCell ref="I151:I156"/>
    <mergeCell ref="A132:A137"/>
    <mergeCell ref="B145:B150"/>
    <mergeCell ref="I145:I150"/>
    <mergeCell ref="I138:I143"/>
    <mergeCell ref="A92:A97"/>
    <mergeCell ref="B92:B97"/>
    <mergeCell ref="I92:I97"/>
    <mergeCell ref="J92:J97"/>
    <mergeCell ref="A98:A103"/>
    <mergeCell ref="B98:B103"/>
    <mergeCell ref="I98:I103"/>
    <mergeCell ref="J98:J103"/>
    <mergeCell ref="I86:I91"/>
    <mergeCell ref="J86:J91"/>
    <mergeCell ref="A67:A72"/>
    <mergeCell ref="B67:B72"/>
    <mergeCell ref="I67:I72"/>
    <mergeCell ref="J67:J72"/>
    <mergeCell ref="B73:H73"/>
    <mergeCell ref="A73:A79"/>
    <mergeCell ref="B74:B79"/>
    <mergeCell ref="I73:I79"/>
    <mergeCell ref="B61:B66"/>
    <mergeCell ref="I61:I66"/>
    <mergeCell ref="B29:B34"/>
    <mergeCell ref="A35:A40"/>
    <mergeCell ref="B35:B40"/>
    <mergeCell ref="I47:I52"/>
    <mergeCell ref="I41:I46"/>
    <mergeCell ref="A54:J54"/>
    <mergeCell ref="J55:J60"/>
    <mergeCell ref="I55:I60"/>
    <mergeCell ref="A10:J10"/>
    <mergeCell ref="A11:A16"/>
    <mergeCell ref="B11:B16"/>
    <mergeCell ref="A29:A34"/>
    <mergeCell ref="A23:A28"/>
    <mergeCell ref="B23:B28"/>
    <mergeCell ref="A17:A22"/>
    <mergeCell ref="B17:B22"/>
    <mergeCell ref="J11:J16"/>
    <mergeCell ref="I23:I28"/>
    <mergeCell ref="A1:J1"/>
    <mergeCell ref="B8:B9"/>
    <mergeCell ref="C8:C9"/>
    <mergeCell ref="A5:J5"/>
    <mergeCell ref="J8:J9"/>
    <mergeCell ref="A8:A9"/>
    <mergeCell ref="D8:D9"/>
    <mergeCell ref="E8:H8"/>
    <mergeCell ref="I8:I9"/>
    <mergeCell ref="A2:J2"/>
    <mergeCell ref="J47:J52"/>
    <mergeCell ref="A696:A701"/>
    <mergeCell ref="B696:B701"/>
    <mergeCell ref="I696:I701"/>
    <mergeCell ref="J61:J66"/>
    <mergeCell ref="A80:A85"/>
    <mergeCell ref="B86:B91"/>
    <mergeCell ref="A55:A60"/>
    <mergeCell ref="B55:B60"/>
    <mergeCell ref="A61:A66"/>
    <mergeCell ref="J696:J701"/>
    <mergeCell ref="A53:J53"/>
    <mergeCell ref="J41:J46"/>
    <mergeCell ref="A47:A52"/>
    <mergeCell ref="B47:B52"/>
    <mergeCell ref="A41:A46"/>
    <mergeCell ref="B41:B46"/>
    <mergeCell ref="J111:J116"/>
    <mergeCell ref="B123:B128"/>
    <mergeCell ref="J123:J128"/>
    <mergeCell ref="I29:I34"/>
    <mergeCell ref="I35:I40"/>
    <mergeCell ref="J23:J28"/>
    <mergeCell ref="J17:J22"/>
    <mergeCell ref="J29:J34"/>
    <mergeCell ref="J35:J40"/>
    <mergeCell ref="I11:I16"/>
    <mergeCell ref="I17:I22"/>
    <mergeCell ref="A123:A131"/>
    <mergeCell ref="A111:A116"/>
    <mergeCell ref="B111:B116"/>
    <mergeCell ref="I111:I116"/>
    <mergeCell ref="A117:A122"/>
    <mergeCell ref="B117:B122"/>
    <mergeCell ref="A86:A91"/>
    <mergeCell ref="I123:I131"/>
    <mergeCell ref="A208:A212"/>
    <mergeCell ref="A182:J182"/>
    <mergeCell ref="A226:A231"/>
    <mergeCell ref="B226:B231"/>
    <mergeCell ref="I226:I231"/>
    <mergeCell ref="J226:J231"/>
    <mergeCell ref="A220:A225"/>
    <mergeCell ref="B220:B225"/>
    <mergeCell ref="I220:I225"/>
    <mergeCell ref="J220:J225"/>
    <mergeCell ref="A244:J244"/>
    <mergeCell ref="A245:A250"/>
    <mergeCell ref="A232:A237"/>
    <mergeCell ref="B232:B237"/>
    <mergeCell ref="I232:I237"/>
    <mergeCell ref="J232:J237"/>
    <mergeCell ref="A238:A243"/>
    <mergeCell ref="B238:B243"/>
    <mergeCell ref="J238:J243"/>
    <mergeCell ref="B245:B250"/>
    <mergeCell ref="A294:J294"/>
    <mergeCell ref="J295:J300"/>
    <mergeCell ref="I295:I300"/>
    <mergeCell ref="A295:A300"/>
    <mergeCell ref="B295:B300"/>
    <mergeCell ref="J281:J286"/>
    <mergeCell ref="A275:A280"/>
    <mergeCell ref="A269:A274"/>
    <mergeCell ref="B110:I110"/>
    <mergeCell ref="J104:J110"/>
    <mergeCell ref="A251:A256"/>
    <mergeCell ref="A281:A286"/>
    <mergeCell ref="B281:B286"/>
    <mergeCell ref="I281:I286"/>
    <mergeCell ref="A214:A219"/>
    <mergeCell ref="A287:A292"/>
    <mergeCell ref="B287:B292"/>
    <mergeCell ref="I287:I292"/>
    <mergeCell ref="J287:J292"/>
    <mergeCell ref="A612:A617"/>
    <mergeCell ref="B612:B617"/>
    <mergeCell ref="I612:I617"/>
    <mergeCell ref="J612:J617"/>
    <mergeCell ref="A301:A306"/>
    <mergeCell ref="B301:B306"/>
    <mergeCell ref="I301:I306"/>
    <mergeCell ref="A314:A319"/>
    <mergeCell ref="B314:B319"/>
    <mergeCell ref="I314:I319"/>
    <mergeCell ref="B308:B313"/>
    <mergeCell ref="I308:I313"/>
    <mergeCell ref="A308:A313"/>
    <mergeCell ref="B307:J307"/>
    <mergeCell ref="J358:J363"/>
    <mergeCell ref="J308:J313"/>
    <mergeCell ref="B345:B350"/>
    <mergeCell ref="J345:J350"/>
    <mergeCell ref="B352:B357"/>
    <mergeCell ref="J352:J357"/>
    <mergeCell ref="I345:I357"/>
    <mergeCell ref="J370:J375"/>
    <mergeCell ref="A376:A381"/>
    <mergeCell ref="B376:B381"/>
    <mergeCell ref="I376:I381"/>
    <mergeCell ref="J376:J381"/>
    <mergeCell ref="A358:A363"/>
    <mergeCell ref="A370:A375"/>
    <mergeCell ref="B370:B375"/>
    <mergeCell ref="I370:I375"/>
    <mergeCell ref="B358:B363"/>
    <mergeCell ref="I358:I363"/>
    <mergeCell ref="B364:B369"/>
    <mergeCell ref="I364:I369"/>
    <mergeCell ref="A420:A425"/>
    <mergeCell ref="B420:B425"/>
    <mergeCell ref="I420:I425"/>
    <mergeCell ref="J420:J425"/>
    <mergeCell ref="A427:A432"/>
    <mergeCell ref="B427:B432"/>
    <mergeCell ref="B433:H433"/>
    <mergeCell ref="A452:A457"/>
    <mergeCell ref="B452:B457"/>
    <mergeCell ref="A434:A439"/>
    <mergeCell ref="B434:B439"/>
    <mergeCell ref="B446:B451"/>
    <mergeCell ref="A521:A526"/>
    <mergeCell ref="B521:B526"/>
    <mergeCell ref="I521:I526"/>
    <mergeCell ref="J521:J526"/>
    <mergeCell ref="A527:A532"/>
    <mergeCell ref="B527:B532"/>
    <mergeCell ref="I527:I532"/>
    <mergeCell ref="J527:J532"/>
    <mergeCell ref="A533:A538"/>
    <mergeCell ref="B533:B538"/>
    <mergeCell ref="I533:I538"/>
    <mergeCell ref="J533:J538"/>
    <mergeCell ref="A539:A544"/>
    <mergeCell ref="B539:B544"/>
    <mergeCell ref="I539:I544"/>
    <mergeCell ref="J539:J544"/>
    <mergeCell ref="A545:J545"/>
    <mergeCell ref="A546:A551"/>
    <mergeCell ref="B546:B551"/>
    <mergeCell ref="I546:I551"/>
    <mergeCell ref="J546:J551"/>
    <mergeCell ref="A552:A557"/>
    <mergeCell ref="B552:B557"/>
    <mergeCell ref="I552:I557"/>
    <mergeCell ref="J552:J557"/>
    <mergeCell ref="A558:A563"/>
    <mergeCell ref="B558:B563"/>
    <mergeCell ref="I558:I563"/>
    <mergeCell ref="J558:J563"/>
    <mergeCell ref="A564:A569"/>
    <mergeCell ref="B564:B569"/>
    <mergeCell ref="I564:I569"/>
    <mergeCell ref="J564:J569"/>
    <mergeCell ref="A570:A575"/>
    <mergeCell ref="B570:B575"/>
    <mergeCell ref="I570:I575"/>
    <mergeCell ref="J570:J575"/>
    <mergeCell ref="A576:A581"/>
    <mergeCell ref="B576:B581"/>
    <mergeCell ref="I576:I581"/>
    <mergeCell ref="J576:J581"/>
    <mergeCell ref="J588:J593"/>
    <mergeCell ref="A582:A587"/>
    <mergeCell ref="B582:B587"/>
    <mergeCell ref="I582:I587"/>
    <mergeCell ref="J582:J587"/>
    <mergeCell ref="J600:J605"/>
    <mergeCell ref="A594:A599"/>
    <mergeCell ref="B594:B599"/>
    <mergeCell ref="I594:I599"/>
    <mergeCell ref="J594:J599"/>
    <mergeCell ref="A702:A707"/>
    <mergeCell ref="B702:B707"/>
    <mergeCell ref="I702:I707"/>
    <mergeCell ref="J702:J707"/>
    <mergeCell ref="J624:J629"/>
    <mergeCell ref="A618:A623"/>
    <mergeCell ref="B618:B623"/>
    <mergeCell ref="I618:I623"/>
    <mergeCell ref="J618:J623"/>
    <mergeCell ref="A352:A357"/>
    <mergeCell ref="A624:A629"/>
    <mergeCell ref="B624:B629"/>
    <mergeCell ref="I624:I629"/>
    <mergeCell ref="A600:A605"/>
    <mergeCell ref="B600:B605"/>
    <mergeCell ref="I600:I605"/>
    <mergeCell ref="A588:A593"/>
    <mergeCell ref="B588:B593"/>
    <mergeCell ref="I588:I593"/>
    <mergeCell ref="A3:J3"/>
    <mergeCell ref="A345:A350"/>
    <mergeCell ref="A414:A419"/>
    <mergeCell ref="J414:J419"/>
    <mergeCell ref="B414:B419"/>
    <mergeCell ref="A408:A413"/>
    <mergeCell ref="B408:B413"/>
    <mergeCell ref="I408:I413"/>
    <mergeCell ref="J408:J413"/>
    <mergeCell ref="A364:A369"/>
  </mergeCells>
  <printOptions horizontalCentered="1"/>
  <pageMargins left="0.3937007874015748" right="0.3937007874015748" top="1.1811023622047245" bottom="0.3937007874015748" header="0" footer="0"/>
  <pageSetup firstPageNumber="159" useFirstPageNumber="1" horizontalDpi="600" verticalDpi="600" orientation="landscape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2012-12-20T03:12:53Z</cp:lastPrinted>
  <dcterms:created xsi:type="dcterms:W3CDTF">1996-10-08T23:32:33Z</dcterms:created>
  <dcterms:modified xsi:type="dcterms:W3CDTF">2012-12-20T03:15:13Z</dcterms:modified>
  <cp:category/>
  <cp:version/>
  <cp:contentType/>
  <cp:contentStatus/>
</cp:coreProperties>
</file>